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2022-23 уч год\2023_16.08.2023\УЧЕБНЫЕ_ПЛАНЫ-2022-2023\2 курс\"/>
    </mc:Choice>
  </mc:AlternateContent>
  <xr:revisionPtr revIDLastSave="0" documentId="13_ncr:1_{84630015-35C4-4579-BD52-FDA0FBB39510}" xr6:coauthVersionLast="36" xr6:coauthVersionMax="36" xr10:uidLastSave="{00000000-0000-0000-0000-000000000000}"/>
  <bookViews>
    <workbookView xWindow="-120" yWindow="-120" windowWidth="20730" windowHeight="11160" tabRatio="705" firstSheet="2" activeTab="3" xr2:uid="{00000000-000D-0000-FFFF-FFFF00000000}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УчПл_Г 2022-2026-сокр" sheetId="10" r:id="rId4"/>
    <sheet name="лист изменений" sheetId="11" r:id="rId5"/>
    <sheet name="Кабинеты" sheetId="5" r:id="rId6"/>
  </sheets>
  <definedNames>
    <definedName name="_xlnm.Print_Area" localSheetId="3">'УчПл_Г 2022-2026-сокр'!$A$1:$BA$92</definedName>
  </definedNames>
  <calcPr calcId="191029"/>
</workbook>
</file>

<file path=xl/calcChain.xml><?xml version="1.0" encoding="utf-8"?>
<calcChain xmlns="http://schemas.openxmlformats.org/spreadsheetml/2006/main">
  <c r="AZ90" i="10" l="1"/>
  <c r="AZ89" i="10"/>
  <c r="AU91" i="10"/>
  <c r="AV91" i="10"/>
  <c r="AW91" i="10"/>
  <c r="AX91" i="10"/>
  <c r="AT91" i="10"/>
  <c r="D39" i="10"/>
  <c r="D37" i="10" s="1"/>
  <c r="D40" i="10"/>
  <c r="D38" i="10"/>
  <c r="F37" i="10"/>
  <c r="G37" i="10"/>
  <c r="H37" i="10"/>
  <c r="E37" i="10"/>
  <c r="I31" i="10"/>
  <c r="J31" i="10"/>
  <c r="K31" i="10"/>
  <c r="L31" i="10"/>
  <c r="F31" i="10"/>
  <c r="G31" i="10"/>
  <c r="H31" i="10"/>
  <c r="E31" i="10"/>
  <c r="AZ91" i="10" l="1"/>
  <c r="E70" i="10"/>
  <c r="F70" i="10"/>
  <c r="G70" i="10"/>
  <c r="H70" i="10"/>
  <c r="I70" i="10"/>
  <c r="J70" i="10"/>
  <c r="K70" i="10"/>
  <c r="L70" i="10"/>
  <c r="E65" i="10"/>
  <c r="F65" i="10"/>
  <c r="G65" i="10"/>
  <c r="H65" i="10"/>
  <c r="I65" i="10"/>
  <c r="J65" i="10"/>
  <c r="K65" i="10"/>
  <c r="L65" i="10"/>
  <c r="E58" i="10"/>
  <c r="F58" i="10"/>
  <c r="G58" i="10"/>
  <c r="H58" i="10"/>
  <c r="I58" i="10"/>
  <c r="J58" i="10"/>
  <c r="K58" i="10"/>
  <c r="L58" i="10"/>
  <c r="D45" i="10"/>
  <c r="D46" i="10"/>
  <c r="D47" i="10"/>
  <c r="D48" i="10"/>
  <c r="D49" i="10"/>
  <c r="D50" i="10"/>
  <c r="D51" i="10"/>
  <c r="D52" i="10"/>
  <c r="D53" i="10"/>
  <c r="D54" i="10"/>
  <c r="D55" i="10"/>
  <c r="D44" i="10"/>
  <c r="P11" i="10"/>
  <c r="N11" i="10"/>
  <c r="D22" i="10" l="1"/>
  <c r="D16" i="10"/>
  <c r="D13" i="10"/>
  <c r="F12" i="10"/>
  <c r="D12" i="10" s="1"/>
  <c r="K11" i="10"/>
  <c r="J11" i="10"/>
  <c r="I11" i="10"/>
  <c r="H11" i="10"/>
  <c r="G11" i="10"/>
  <c r="K42" i="10"/>
  <c r="AC56" i="10"/>
  <c r="AC41" i="10" s="1"/>
  <c r="AC83" i="10" s="1"/>
  <c r="AD56" i="10"/>
  <c r="AD41" i="10" s="1"/>
  <c r="AD83" i="10" s="1"/>
  <c r="AE56" i="10"/>
  <c r="AE41" i="10" s="1"/>
  <c r="AE83" i="10" s="1"/>
  <c r="AF56" i="10"/>
  <c r="AF41" i="10" s="1"/>
  <c r="AF83" i="10" s="1"/>
  <c r="AG56" i="10"/>
  <c r="AG41" i="10" s="1"/>
  <c r="AG83" i="10" s="1"/>
  <c r="AH56" i="10"/>
  <c r="AH41" i="10" s="1"/>
  <c r="AH83" i="10" s="1"/>
  <c r="W56" i="10"/>
  <c r="W41" i="10" s="1"/>
  <c r="W83" i="10" s="1"/>
  <c r="X56" i="10"/>
  <c r="X41" i="10" s="1"/>
  <c r="X83" i="10" s="1"/>
  <c r="Y56" i="10"/>
  <c r="Y41" i="10" s="1"/>
  <c r="Y83" i="10" s="1"/>
  <c r="Z56" i="10"/>
  <c r="Z41" i="10" s="1"/>
  <c r="Z83" i="10" s="1"/>
  <c r="AA56" i="10"/>
  <c r="AA41" i="10" s="1"/>
  <c r="AA83" i="10" s="1"/>
  <c r="AB56" i="10"/>
  <c r="AB41" i="10" s="1"/>
  <c r="AB83" i="10" s="1"/>
  <c r="Q56" i="10"/>
  <c r="Q41" i="10" s="1"/>
  <c r="Q83" i="10" s="1"/>
  <c r="R56" i="10"/>
  <c r="R41" i="10" s="1"/>
  <c r="R83" i="10" s="1"/>
  <c r="S56" i="10"/>
  <c r="S41" i="10" s="1"/>
  <c r="S83" i="10" s="1"/>
  <c r="T56" i="10"/>
  <c r="T41" i="10" s="1"/>
  <c r="T83" i="10" s="1"/>
  <c r="U56" i="10"/>
  <c r="U41" i="10" s="1"/>
  <c r="U83" i="10" s="1"/>
  <c r="V56" i="10"/>
  <c r="V41" i="10" s="1"/>
  <c r="V83" i="10" s="1"/>
  <c r="M56" i="10"/>
  <c r="M41" i="10" s="1"/>
  <c r="M83" i="10" s="1"/>
  <c r="N56" i="10"/>
  <c r="N41" i="10" s="1"/>
  <c r="N83" i="10" s="1"/>
  <c r="O56" i="10"/>
  <c r="O41" i="10" s="1"/>
  <c r="O83" i="10" s="1"/>
  <c r="P56" i="10"/>
  <c r="P41" i="10" s="1"/>
  <c r="P83" i="10" s="1"/>
  <c r="L56" i="10"/>
  <c r="L41" i="10" s="1"/>
  <c r="K56" i="10"/>
  <c r="J56" i="10"/>
  <c r="J41" i="10" s="1"/>
  <c r="I56" i="10"/>
  <c r="I41" i="10" s="1"/>
  <c r="H56" i="10"/>
  <c r="H41" i="10" s="1"/>
  <c r="G56" i="10"/>
  <c r="G41" i="10" s="1"/>
  <c r="F56" i="10"/>
  <c r="F41" i="10" s="1"/>
  <c r="E56" i="10"/>
  <c r="E41" i="10" s="1"/>
  <c r="D58" i="10"/>
  <c r="D65" i="10"/>
  <c r="D70" i="10"/>
  <c r="D75" i="10"/>
  <c r="Q8" i="10" l="1"/>
  <c r="AC8" i="10"/>
  <c r="O8" i="10"/>
  <c r="T8" i="10"/>
  <c r="AT84" i="10"/>
  <c r="AF8" i="10"/>
  <c r="M8" i="10"/>
  <c r="Z8" i="10"/>
  <c r="W8" i="10"/>
  <c r="AT83" i="10"/>
  <c r="AT85" i="10" s="1"/>
  <c r="AT87" i="10" s="1"/>
  <c r="K41" i="10"/>
  <c r="D42" i="10"/>
  <c r="F11" i="10"/>
  <c r="D56" i="10"/>
  <c r="AR8" i="10" l="1"/>
  <c r="D41" i="10"/>
  <c r="G19" i="9"/>
  <c r="D31" i="10" l="1"/>
  <c r="D83" i="10" l="1"/>
  <c r="D84" i="10" s="1"/>
  <c r="V12" i="9"/>
  <c r="N12" i="9"/>
  <c r="K12" i="9"/>
  <c r="H12" i="9"/>
  <c r="C9" i="9"/>
  <c r="B9" i="9"/>
  <c r="B10" i="9"/>
  <c r="W10" i="9" s="1"/>
  <c r="B11" i="9"/>
  <c r="W11" i="9" s="1"/>
  <c r="B8" i="9"/>
  <c r="L83" i="10" l="1"/>
  <c r="K83" i="10"/>
  <c r="J83" i="10"/>
  <c r="E12" i="9" l="1"/>
  <c r="C10" i="9" l="1"/>
  <c r="C11" i="9"/>
  <c r="C8" i="9"/>
  <c r="C12" i="9" l="1"/>
  <c r="B12" i="9"/>
  <c r="W12" i="9" s="1"/>
  <c r="D12" i="9"/>
  <c r="F12" i="9"/>
  <c r="G12" i="9"/>
</calcChain>
</file>

<file path=xl/sharedStrings.xml><?xml version="1.0" encoding="utf-8"?>
<sst xmlns="http://schemas.openxmlformats.org/spreadsheetml/2006/main" count="588" uniqueCount="390">
  <si>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</si>
  <si>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</si>
  <si>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</si>
  <si>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</si>
  <si>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</si>
  <si>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</si>
  <si>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</si>
  <si>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</si>
  <si>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</si>
  <si>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</si>
  <si>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</si>
  <si>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</si>
  <si>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</si>
  <si>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</si>
  <si>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</si>
  <si>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</si>
  <si>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</si>
  <si>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</si>
  <si>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</si>
  <si>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</si>
  <si>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</si>
  <si>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</si>
  <si>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</si>
  <si>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</si>
  <si>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</si>
  <si>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</si>
  <si>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</si>
  <si>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 xml:space="preserve">2 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</si>
  <si>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</si>
  <si>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</si>
  <si>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</si>
  <si>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</si>
  <si>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</si>
  <si>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</si>
  <si>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</si>
  <si>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1</t>
  </si>
  <si>
    <t>2</t>
  </si>
  <si>
    <t>3</t>
  </si>
  <si>
    <t>4</t>
  </si>
  <si>
    <t>5</t>
  </si>
  <si>
    <t>6</t>
  </si>
  <si>
    <t>7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</si>
  <si>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</si>
  <si>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</si>
  <si>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</si>
  <si>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</si>
  <si>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</si>
  <si>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</si>
  <si>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</si>
  <si>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</si>
  <si>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</si>
  <si>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</si>
  <si>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</si>
  <si>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</si>
  <si>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</si>
  <si>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</si>
  <si>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</si>
  <si>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</si>
  <si>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</si>
  <si>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</si>
  <si>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</si>
  <si>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</si>
  <si>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</si>
  <si>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</si>
  <si>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</si>
  <si>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</si>
  <si>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</si>
  <si>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</si>
  <si>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</si>
  <si>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</si>
  <si>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</si>
  <si>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</si>
  <si>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</si>
  <si>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</si>
  <si>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</si>
  <si>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</si>
  <si>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</si>
  <si>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</si>
  <si>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</si>
  <si>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</si>
  <si>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</si>
  <si>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</si>
  <si>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</si>
  <si>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</si>
  <si>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</si>
  <si>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</si>
  <si>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</si>
  <si>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</si>
  <si>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</si>
  <si>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</si>
  <si>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</si>
  <si>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</si>
  <si>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</si>
  <si>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</si>
  <si>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</si>
  <si>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</si>
  <si>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</si>
  <si>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</si>
  <si>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</si>
  <si>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</si>
  <si>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</si>
  <si>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</si>
  <si>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</si>
  <si>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</si>
  <si>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</si>
  <si>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</si>
  <si>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</si>
  <si>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</si>
  <si>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</si>
  <si>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</si>
  <si>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</si>
  <si>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</si>
  <si>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</si>
  <si>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</si>
  <si>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</si>
  <si>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</si>
  <si>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</si>
  <si>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</si>
  <si>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</si>
  <si>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</si>
  <si>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</si>
  <si>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</si>
  <si>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</si>
  <si>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</si>
  <si>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</si>
  <si>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Информатики</t>
  </si>
  <si>
    <t>Инженерной графики</t>
  </si>
  <si>
    <t>Технической механики</t>
  </si>
  <si>
    <t>Мастерские: слесарная, сварочная, заготовительная.</t>
  </si>
  <si>
    <t>Социально-экономических дисциплин</t>
  </si>
  <si>
    <t>Методический</t>
  </si>
  <si>
    <t>08.02.08.</t>
  </si>
  <si>
    <t>Монтаж и эксплуатация оборудования и систем газоснабжения</t>
  </si>
  <si>
    <t xml:space="preserve">Полигоны:учебно-тренировочный полигон по отработке навыков выполнения газоопасных работ.
</t>
  </si>
  <si>
    <t>Испытания материалов</t>
  </si>
  <si>
    <t>Электротехники и электроники</t>
  </si>
  <si>
    <t>Гидравлики и теплотехники</t>
  </si>
  <si>
    <t>Природных и искусственных газов</t>
  </si>
  <si>
    <t>Автоматики и телемеханики систем газоснабжения</t>
  </si>
  <si>
    <t>Информационных технологий</t>
  </si>
  <si>
    <t>Материалов и изделий</t>
  </si>
  <si>
    <t>Строительного производства</t>
  </si>
  <si>
    <t>Геодезии</t>
  </si>
  <si>
    <t>Газифицированных котельных агрегатов</t>
  </si>
  <si>
    <t>Газовых сетей и установок</t>
  </si>
  <si>
    <t>Экономики и менеджмента</t>
  </si>
  <si>
    <t>Охраны труда</t>
  </si>
  <si>
    <t>Подготовки к итоговой аттестации</t>
  </si>
  <si>
    <t>Экологии и безопасности жизнедеятельност</t>
  </si>
  <si>
    <t>Индекс</t>
  </si>
  <si>
    <t>Наименование циклов, разделов,предметов,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</si>
  <si>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</si>
  <si>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</si>
  <si>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Во взаимодействии с преподавателем</t>
  </si>
  <si>
    <t>Нагрузка на дисциплины и МДК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</si>
  <si>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</si>
  <si>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</si>
  <si>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</si>
  <si>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</si>
  <si>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</si>
  <si>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</si>
  <si>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</si>
  <si>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</si>
  <si>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</si>
  <si>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</si>
  <si>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</si>
  <si>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</si>
  <si>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</si>
  <si>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</si>
  <si>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</si>
  <si>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</si>
  <si>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</si>
  <si>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</si>
  <si>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</si>
  <si>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</si>
  <si>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</si>
  <si>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</si>
  <si>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</si>
  <si>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</si>
  <si>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</si>
  <si>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</si>
  <si>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</si>
  <si>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</si>
  <si>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</si>
  <si>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</si>
  <si>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</si>
  <si>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</si>
  <si>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</si>
  <si>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</si>
  <si>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</si>
  <si>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</si>
  <si>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</si>
  <si>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</si>
  <si>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</si>
  <si>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</si>
  <si>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</si>
  <si>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</si>
  <si>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</si>
  <si>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</si>
  <si>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</si>
  <si>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</si>
  <si>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</si>
  <si>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</si>
  <si>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</si>
  <si>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</si>
  <si>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</si>
  <si>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</si>
  <si>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</si>
  <si>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</si>
  <si>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</si>
  <si>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</si>
  <si>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>ОП.01</t>
  </si>
  <si>
    <t>Инженерная графика</t>
  </si>
  <si>
    <t>ОП.02</t>
  </si>
  <si>
    <t>Техническая механика</t>
  </si>
  <si>
    <t>Э</t>
  </si>
  <si>
    <t>ОП.03</t>
  </si>
  <si>
    <t>Электротехника и электроника</t>
  </si>
  <si>
    <t>ОП.04</t>
  </si>
  <si>
    <t>Материалы и изделия</t>
  </si>
  <si>
    <t>ОП.05</t>
  </si>
  <si>
    <t>Основы строительного производства</t>
  </si>
  <si>
    <t>ОП.06</t>
  </si>
  <si>
    <t>Основы гидравлики, теплотехники и аэродинамики</t>
  </si>
  <si>
    <t>ОП.07</t>
  </si>
  <si>
    <t>Основы геодезии</t>
  </si>
  <si>
    <t>ОП.08</t>
  </si>
  <si>
    <t>Информационные технологии в профессиональной деятельности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</si>
  <si>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</si>
  <si>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</si>
  <si>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</si>
  <si>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</si>
  <si>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</si>
  <si>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Менеджмент</t>
  </si>
  <si>
    <t>ОП.12</t>
  </si>
  <si>
    <t>Безопасность жизнедеятельности</t>
  </si>
  <si>
    <t>ОП.13</t>
  </si>
  <si>
    <t>Автоматизация проектирования</t>
  </si>
  <si>
    <t>ДЗ,ДЗ,ДЗ</t>
  </si>
  <si>
    <t>Профессиональные модули</t>
  </si>
  <si>
    <t>ПМ.01</t>
  </si>
  <si>
    <t>Участие в проектировании систем газораспределения и газопотребления</t>
  </si>
  <si>
    <t>Эм</t>
  </si>
  <si>
    <t>МДК.01.01</t>
  </si>
  <si>
    <t>Особенности проектирования систем газораспределения и газопотребления</t>
  </si>
  <si>
    <t>Э,Э,ДЗ</t>
  </si>
  <si>
    <t>МДК.01.02</t>
  </si>
  <si>
    <t>Реализация проектирования систем газораспределения и газопотребления с использованием компьютерных технологий</t>
  </si>
  <si>
    <t>ДЗ,Э</t>
  </si>
  <si>
    <t>УП.01.01</t>
  </si>
  <si>
    <t>Учебная практика(геодезическая)</t>
  </si>
  <si>
    <t>УП.01.02</t>
  </si>
  <si>
    <t>Учебная практика(проектирование)</t>
  </si>
  <si>
    <t>ПП.01</t>
  </si>
  <si>
    <t>ПМ.02</t>
  </si>
  <si>
    <t>Организация и выполнение работ по строительству и монтажу систем газораспределения и газораспределения</t>
  </si>
  <si>
    <t>МДК.02.01</t>
  </si>
  <si>
    <t>Реализация технологических процессов монтажа систем газораспределения и газопотребления</t>
  </si>
  <si>
    <t>Э.ДЗ</t>
  </si>
  <si>
    <t>МДК.02.02</t>
  </si>
  <si>
    <t>Контроль соответствия качества монтажа систем газораспределения и газопотребления требованиям  нормативной и технической документации</t>
  </si>
  <si>
    <t>ПП.02</t>
  </si>
  <si>
    <t>ПМ.03</t>
  </si>
  <si>
    <t>Организация, проведение и контроль работ по эксплуатации систем газораспределения и газопотребления</t>
  </si>
  <si>
    <t>МДК.03.01</t>
  </si>
  <si>
    <t>Организация и контроль работ по эксплуатации  систем газораспределения и газопотребления</t>
  </si>
  <si>
    <t>МДК03.02</t>
  </si>
  <si>
    <t>Реализация технологических процессов эксплуатации систем газораспределения и газопотребления</t>
  </si>
  <si>
    <t>Производство работ по профессии слесарь по эксплуатации и ремонту газового оборудования</t>
  </si>
  <si>
    <t>ПДП</t>
  </si>
  <si>
    <t>Государственная итоговая аттестация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</si>
  <si>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</si>
  <si>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</si>
  <si>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</si>
  <si>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</si>
  <si>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форме:</t>
  </si>
  <si>
    <t>производственной практики</t>
  </si>
  <si>
    <t>дипломного проекта</t>
  </si>
  <si>
    <t>преддипломной практики</t>
  </si>
  <si>
    <t>Выполнение дипломного проекта с 18 мая по 14 июня (всего 4 нед.)</t>
  </si>
  <si>
    <t>экзаменов  (в т.ч. экзаменов квалификационных)</t>
  </si>
  <si>
    <t>Защита дипломного проекта (работы) с 15 июня по 28 июня (всего 2 нед.)</t>
  </si>
  <si>
    <t>диф. зачетов  (без учета физ. культуры)</t>
  </si>
  <si>
    <t>1.2 Демонстрационный экзамен</t>
  </si>
  <si>
    <t>зачетов (без учета физ. культуры)</t>
  </si>
  <si>
    <t xml:space="preserve">  </t>
  </si>
  <si>
    <t>Общий объем образовательной нагрузки</t>
  </si>
  <si>
    <t>самостоятельная учебная работа</t>
  </si>
  <si>
    <t>Экзамены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</si>
  <si>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</si>
  <si>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</si>
  <si>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</si>
  <si>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</si>
  <si>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</si>
  <si>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</si>
  <si>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</si>
  <si>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</si>
  <si>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</si>
  <si>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</si>
  <si>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</si>
  <si>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</si>
  <si>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0/10/6/1</t>
  </si>
  <si>
    <t>0/7/4/1</t>
  </si>
  <si>
    <t>Э/Э</t>
  </si>
  <si>
    <t>Дз</t>
  </si>
  <si>
    <t>-/Дз</t>
  </si>
  <si>
    <t>Дз/ Дз</t>
  </si>
  <si>
    <t>-/Др</t>
  </si>
  <si>
    <t>Учебная и производственная практика</t>
  </si>
  <si>
    <t>Консультации</t>
  </si>
  <si>
    <t>УПВ.00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</si>
  <si>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</si>
  <si>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</si>
  <si>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</si>
  <si>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</si>
  <si>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</si>
  <si>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ДУП.12</t>
  </si>
  <si>
    <t>Введение в специальность/Социальная адаптация и основы социально-правовых знаний</t>
  </si>
  <si>
    <t>0/1/0/0</t>
  </si>
  <si>
    <t>0/2/2/0</t>
  </si>
  <si>
    <t>З,З, З, З, З, ДЗ</t>
  </si>
  <si>
    <t>5/7/0/0</t>
  </si>
  <si>
    <t>0/3/0/0</t>
  </si>
  <si>
    <t>0/8/7/0/</t>
  </si>
  <si>
    <t>ИТОГО:</t>
  </si>
  <si>
    <t>0/11/7/4</t>
  </si>
  <si>
    <t>изменено название пм с рабочей професии на Выполнение работ по одной или нескольким профессиям рабочих, должностям слу-жащих</t>
  </si>
  <si>
    <t>Выполнение работ по одной или нескольким профессиям рабочих, должностям служащих</t>
  </si>
  <si>
    <t>ПМ.05</t>
  </si>
  <si>
    <t>МДК 05.01</t>
  </si>
  <si>
    <t>УП 05</t>
  </si>
  <si>
    <t>ПП 05</t>
  </si>
  <si>
    <t>ПП 03</t>
  </si>
  <si>
    <t>внесены изменения в названия циклов в соответствии с ФГОС</t>
  </si>
  <si>
    <t>ПМ05 Э</t>
  </si>
  <si>
    <t>Экзамен по модулю</t>
  </si>
  <si>
    <t>ПМ03 Э</t>
  </si>
  <si>
    <t>ПМ02 Э</t>
  </si>
  <si>
    <t>ПМ01 Э</t>
  </si>
  <si>
    <t>ОП.00+П.00</t>
  </si>
  <si>
    <t>Общепрофессиональный цикл</t>
  </si>
  <si>
    <t>0/1914/4</t>
  </si>
  <si>
    <t>ВСЕГО:</t>
  </si>
  <si>
    <t>последние изменения 30.08.2020</t>
  </si>
  <si>
    <t>3. УЧЕБНЫЙ ПЛАН</t>
  </si>
  <si>
    <t>0/2/3/1</t>
  </si>
  <si>
    <t>0/2/2/1</t>
  </si>
  <si>
    <t>0/2/1/1</t>
  </si>
  <si>
    <t>убрали у физры теорию</t>
  </si>
  <si>
    <t>УПД</t>
  </si>
  <si>
    <t>Учебная (подготовка к ДЭ) практика</t>
  </si>
  <si>
    <t xml:space="preserve">Производственная (преддипломная) практика </t>
  </si>
  <si>
    <t xml:space="preserve">Изменения 15.07.2022 </t>
  </si>
  <si>
    <t>ПДП - 144 часа исправлено на УДП - 72 часа, ПДП 72 часа</t>
  </si>
  <si>
    <t>31+3к+6э</t>
  </si>
  <si>
    <t>39+3к+6э</t>
  </si>
  <si>
    <t>101+3к+6э</t>
  </si>
  <si>
    <t>108+3к+6э</t>
  </si>
  <si>
    <t>32+3к+6э</t>
  </si>
  <si>
    <t>68+3к+6э</t>
  </si>
  <si>
    <t>16то+1па</t>
  </si>
  <si>
    <t>12э</t>
  </si>
  <si>
    <t>23то+1па</t>
  </si>
  <si>
    <t>74+2к+6э</t>
  </si>
  <si>
    <t>64+2к+6э</t>
  </si>
  <si>
    <t>68+2к+6э</t>
  </si>
  <si>
    <t>54+2к+6э</t>
  </si>
  <si>
    <t>48+6э</t>
  </si>
  <si>
    <t>52+6э</t>
  </si>
  <si>
    <t>32+6э</t>
  </si>
  <si>
    <t>134+6э</t>
  </si>
  <si>
    <t>242+6э</t>
  </si>
  <si>
    <t>80+6э</t>
  </si>
  <si>
    <t>56+6э</t>
  </si>
  <si>
    <t>122+6к+6э</t>
  </si>
  <si>
    <t>Сам.раб</t>
  </si>
  <si>
    <t>Аудит.</t>
  </si>
  <si>
    <t>Обяз</t>
  </si>
  <si>
    <t>Вариат</t>
  </si>
  <si>
    <t>14 то+2уп+1па</t>
  </si>
  <si>
    <t>17 то+6уп+1па</t>
  </si>
  <si>
    <t>11то+1уп+4пп+1па</t>
  </si>
  <si>
    <t>16то+8пп+1па</t>
  </si>
  <si>
    <t>13то+3пп+1уп</t>
  </si>
  <si>
    <t>13то+1уп+2упд+2пдп+6гиа</t>
  </si>
  <si>
    <t xml:space="preserve">Распределение нагрузки </t>
  </si>
  <si>
    <t>196+6э</t>
  </si>
  <si>
    <t>88+2к+6э</t>
  </si>
  <si>
    <t>ДР,ДЗ</t>
  </si>
  <si>
    <t xml:space="preserve"> ДР, ДЗ, ДР, ДЗ, ДР,ДЗ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</si>
</sst>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4" fillId="0" borderId="0"/>
    <xf numFmtId="0" fontId="19" fillId="0" borderId="0"/>
    <xf numFmtId="0" fontId="33" fillId="0" borderId="0"/>
    <xf numFmtId="0" fontId="1" fillId="0" borderId="0"/>
  </cellStyleXfs>
  <cellXfs count="87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34" fillId="0" borderId="0" xfId="4" applyFont="1"/>
    <xf numFmtId="0" fontId="10" fillId="0" borderId="0" xfId="4" applyFont="1"/>
    <xf numFmtId="0" fontId="10" fillId="0" borderId="21" xfId="4" applyFont="1" applyBorder="1"/>
    <xf numFmtId="0" fontId="23" fillId="0" borderId="24" xfId="4" applyFont="1" applyBorder="1" applyAlignment="1">
      <alignment vertical="center" wrapText="1"/>
    </xf>
    <xf numFmtId="0" fontId="23" fillId="0" borderId="26" xfId="4" applyFont="1" applyBorder="1" applyAlignment="1">
      <alignment vertical="center" wrapText="1"/>
    </xf>
    <xf numFmtId="0" fontId="23" fillId="0" borderId="21" xfId="4" applyFont="1" applyBorder="1" applyAlignment="1">
      <alignment vertical="center" wrapText="1"/>
    </xf>
    <xf numFmtId="0" fontId="23" fillId="0" borderId="30" xfId="4" applyFont="1" applyBorder="1" applyAlignment="1">
      <alignment vertical="center" wrapText="1"/>
    </xf>
    <xf numFmtId="0" fontId="23" fillId="0" borderId="29" xfId="4" applyFont="1" applyBorder="1" applyAlignment="1">
      <alignment horizontal="center" wrapText="1"/>
    </xf>
    <xf numFmtId="0" fontId="20" fillId="0" borderId="37" xfId="4" applyFont="1" applyBorder="1" applyAlignment="1">
      <alignment horizontal="center" wrapText="1"/>
    </xf>
    <xf numFmtId="0" fontId="9" fillId="0" borderId="29" xfId="4" applyFont="1" applyBorder="1" applyAlignment="1">
      <alignment horizontal="center" wrapText="1"/>
    </xf>
    <xf numFmtId="0" fontId="11" fillId="0" borderId="29" xfId="4" applyFont="1" applyBorder="1" applyAlignment="1">
      <alignment horizontal="center" wrapText="1"/>
    </xf>
    <xf numFmtId="0" fontId="20" fillId="0" borderId="29" xfId="4" applyFont="1" applyBorder="1" applyAlignment="1">
      <alignment horizontal="center" wrapText="1"/>
    </xf>
    <xf numFmtId="49" fontId="9" fillId="0" borderId="29" xfId="4" applyNumberFormat="1" applyFont="1" applyBorder="1" applyAlignment="1">
      <alignment horizontal="center" wrapText="1"/>
    </xf>
    <xf numFmtId="0" fontId="20" fillId="0" borderId="37" xfId="4" applyFont="1" applyBorder="1" applyAlignment="1">
      <alignment wrapText="1"/>
    </xf>
    <xf numFmtId="0" fontId="20" fillId="0" borderId="29" xfId="4" applyFont="1" applyBorder="1" applyAlignment="1">
      <alignment wrapText="1"/>
    </xf>
    <xf numFmtId="0" fontId="36" fillId="0" borderId="0" xfId="4" applyFont="1"/>
    <xf numFmtId="49" fontId="20" fillId="0" borderId="29" xfId="4" applyNumberFormat="1" applyFont="1" applyBorder="1" applyAlignment="1">
      <alignment horizontal="center" wrapText="1"/>
    </xf>
    <xf numFmtId="0" fontId="20" fillId="0" borderId="42" xfId="4" applyFont="1" applyBorder="1" applyAlignment="1">
      <alignment horizontal="center" wrapText="1"/>
    </xf>
    <xf numFmtId="0" fontId="38" fillId="0" borderId="42" xfId="4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wrapText="1"/>
    </xf>
    <xf numFmtId="0" fontId="9" fillId="0" borderId="34" xfId="4" applyFont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23" fillId="0" borderId="34" xfId="4" applyFont="1" applyBorder="1" applyAlignment="1">
      <alignment wrapText="1"/>
    </xf>
    <xf numFmtId="0" fontId="20" fillId="0" borderId="34" xfId="4" applyFont="1" applyBorder="1" applyAlignment="1">
      <alignment wrapText="1"/>
    </xf>
    <xf numFmtId="0" fontId="9" fillId="0" borderId="21" xfId="4" applyFont="1" applyBorder="1" applyAlignment="1">
      <alignment horizontal="center" wrapText="1"/>
    </xf>
    <xf numFmtId="0" fontId="20" fillId="0" borderId="34" xfId="4" applyFont="1" applyBorder="1" applyAlignment="1">
      <alignment horizontal="center" wrapText="1"/>
    </xf>
    <xf numFmtId="0" fontId="11" fillId="0" borderId="21" xfId="4" applyFont="1" applyBorder="1" applyAlignment="1">
      <alignment horizontal="center" wrapText="1"/>
    </xf>
    <xf numFmtId="0" fontId="9" fillId="0" borderId="10" xfId="4" applyFont="1" applyBorder="1" applyAlignment="1">
      <alignment horizontal="center" wrapText="1"/>
    </xf>
    <xf numFmtId="0" fontId="11" fillId="0" borderId="10" xfId="4" applyFont="1" applyBorder="1" applyAlignment="1">
      <alignment horizontal="center" wrapText="1"/>
    </xf>
    <xf numFmtId="0" fontId="20" fillId="0" borderId="51" xfId="4" applyFont="1" applyBorder="1" applyAlignment="1">
      <alignment horizontal="center" wrapText="1"/>
    </xf>
    <xf numFmtId="0" fontId="9" fillId="0" borderId="51" xfId="4" applyFont="1" applyBorder="1" applyAlignment="1">
      <alignment horizontal="center" wrapText="1"/>
    </xf>
    <xf numFmtId="0" fontId="11" fillId="0" borderId="51" xfId="4" applyFont="1" applyBorder="1" applyAlignment="1">
      <alignment horizontal="center" wrapText="1"/>
    </xf>
    <xf numFmtId="0" fontId="9" fillId="0" borderId="29" xfId="4" applyFont="1" applyBorder="1" applyAlignment="1">
      <alignment wrapText="1"/>
    </xf>
    <xf numFmtId="0" fontId="9" fillId="0" borderId="40" xfId="4" applyFont="1" applyBorder="1" applyAlignment="1">
      <alignment horizontal="center" wrapText="1"/>
    </xf>
    <xf numFmtId="0" fontId="11" fillId="0" borderId="40" xfId="4" applyFont="1" applyBorder="1" applyAlignment="1">
      <alignment horizontal="center" wrapText="1"/>
    </xf>
    <xf numFmtId="0" fontId="9" fillId="0" borderId="67" xfId="4" applyFont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20" fillId="0" borderId="27" xfId="4" applyFont="1" applyBorder="1" applyAlignment="1">
      <alignment wrapText="1"/>
    </xf>
    <xf numFmtId="0" fontId="11" fillId="0" borderId="12" xfId="4" applyFont="1" applyBorder="1" applyAlignment="1">
      <alignment horizontal="center" wrapText="1"/>
    </xf>
    <xf numFmtId="0" fontId="9" fillId="0" borderId="70" xfId="4" applyFont="1" applyBorder="1" applyAlignment="1">
      <alignment horizontal="center" wrapText="1"/>
    </xf>
    <xf numFmtId="0" fontId="20" fillId="0" borderId="50" xfId="4" applyFont="1" applyBorder="1" applyAlignment="1">
      <alignment wrapText="1"/>
    </xf>
    <xf numFmtId="0" fontId="9" fillId="0" borderId="17" xfId="4" applyFont="1" applyBorder="1" applyAlignment="1">
      <alignment horizontal="center" wrapText="1"/>
    </xf>
    <xf numFmtId="0" fontId="20" fillId="0" borderId="42" xfId="4" applyFont="1" applyBorder="1" applyAlignment="1">
      <alignment wrapText="1"/>
    </xf>
    <xf numFmtId="0" fontId="9" fillId="0" borderId="34" xfId="4" applyFont="1" applyBorder="1" applyAlignment="1">
      <alignment wrapText="1"/>
    </xf>
    <xf numFmtId="0" fontId="9" fillId="0" borderId="42" xfId="4" applyFont="1" applyBorder="1" applyAlignment="1">
      <alignment wrapText="1"/>
    </xf>
    <xf numFmtId="0" fontId="9" fillId="0" borderId="51" xfId="4" applyFont="1" applyBorder="1" applyAlignment="1">
      <alignment wrapText="1"/>
    </xf>
    <xf numFmtId="0" fontId="9" fillId="0" borderId="68" xfId="4" applyFont="1" applyBorder="1" applyAlignment="1">
      <alignment horizontal="center" wrapText="1"/>
    </xf>
    <xf numFmtId="0" fontId="16" fillId="0" borderId="29" xfId="4" applyFont="1" applyBorder="1" applyAlignment="1">
      <alignment vertical="top" wrapText="1"/>
    </xf>
    <xf numFmtId="0" fontId="16" fillId="0" borderId="34" xfId="4" applyFont="1" applyBorder="1" applyAlignment="1">
      <alignment vertical="top" wrapText="1"/>
    </xf>
    <xf numFmtId="49" fontId="20" fillId="0" borderId="34" xfId="4" applyNumberFormat="1" applyFont="1" applyBorder="1" applyAlignment="1">
      <alignment horizontal="center" wrapText="1"/>
    </xf>
    <xf numFmtId="0" fontId="16" fillId="0" borderId="51" xfId="4" applyFont="1" applyBorder="1" applyAlignment="1">
      <alignment vertical="top" wrapText="1"/>
    </xf>
    <xf numFmtId="49" fontId="20" fillId="0" borderId="51" xfId="4" applyNumberFormat="1" applyFont="1" applyBorder="1" applyAlignment="1">
      <alignment horizontal="center" wrapText="1"/>
    </xf>
    <xf numFmtId="0" fontId="20" fillId="0" borderId="34" xfId="4" applyFont="1" applyBorder="1" applyAlignment="1">
      <alignment vertical="top" wrapText="1"/>
    </xf>
    <xf numFmtId="49" fontId="20" fillId="0" borderId="22" xfId="4" applyNumberFormat="1" applyFont="1" applyBorder="1" applyAlignment="1">
      <alignment horizontal="center" vertical="center" wrapText="1"/>
    </xf>
    <xf numFmtId="0" fontId="20" fillId="0" borderId="51" xfId="4" applyFont="1" applyBorder="1" applyAlignment="1">
      <alignment wrapText="1"/>
    </xf>
    <xf numFmtId="0" fontId="20" fillId="0" borderId="51" xfId="4" applyFont="1" applyBorder="1" applyAlignment="1">
      <alignment vertical="top" wrapText="1"/>
    </xf>
    <xf numFmtId="0" fontId="38" fillId="0" borderId="51" xfId="4" applyFont="1" applyBorder="1" applyAlignment="1">
      <alignment wrapText="1"/>
    </xf>
    <xf numFmtId="0" fontId="38" fillId="0" borderId="51" xfId="4" applyFont="1" applyBorder="1" applyAlignment="1">
      <alignment vertical="top" wrapText="1"/>
    </xf>
    <xf numFmtId="0" fontId="39" fillId="0" borderId="51" xfId="4" applyFont="1" applyBorder="1" applyAlignment="1">
      <alignment horizontal="center" wrapText="1"/>
    </xf>
    <xf numFmtId="0" fontId="39" fillId="0" borderId="1" xfId="4" applyFont="1" applyBorder="1" applyAlignment="1">
      <alignment horizontal="center" wrapText="1"/>
    </xf>
    <xf numFmtId="0" fontId="39" fillId="0" borderId="17" xfId="4" applyFont="1" applyBorder="1" applyAlignment="1">
      <alignment horizontal="center" wrapText="1"/>
    </xf>
    <xf numFmtId="0" fontId="39" fillId="0" borderId="10" xfId="4" applyFont="1" applyBorder="1" applyAlignment="1">
      <alignment horizontal="center" wrapText="1"/>
    </xf>
    <xf numFmtId="0" fontId="9" fillId="0" borderId="49" xfId="4" applyFont="1" applyBorder="1" applyAlignment="1">
      <alignment horizontal="center" wrapText="1"/>
    </xf>
    <xf numFmtId="0" fontId="20" fillId="0" borderId="41" xfId="4" applyFont="1" applyBorder="1" applyAlignment="1">
      <alignment vertical="top" wrapText="1"/>
    </xf>
    <xf numFmtId="0" fontId="20" fillId="0" borderId="42" xfId="4" applyFont="1" applyFill="1" applyBorder="1" applyAlignment="1">
      <alignment horizontal="center" vertical="center" wrapText="1"/>
    </xf>
    <xf numFmtId="0" fontId="20" fillId="0" borderId="41" xfId="4" applyFont="1" applyFill="1" applyBorder="1" applyAlignment="1">
      <alignment horizontal="center" vertical="center" wrapText="1"/>
    </xf>
    <xf numFmtId="0" fontId="20" fillId="0" borderId="77" xfId="4" applyFont="1" applyBorder="1" applyAlignment="1">
      <alignment wrapText="1"/>
    </xf>
    <xf numFmtId="0" fontId="20" fillId="0" borderId="4" xfId="4" applyFont="1" applyBorder="1" applyAlignment="1">
      <alignment wrapText="1"/>
    </xf>
    <xf numFmtId="0" fontId="20" fillId="0" borderId="42" xfId="4" applyFont="1" applyBorder="1" applyAlignment="1">
      <alignment vertical="top" wrapText="1"/>
    </xf>
    <xf numFmtId="0" fontId="38" fillId="0" borderId="6" xfId="4" applyFont="1" applyBorder="1" applyAlignment="1">
      <alignment wrapText="1"/>
    </xf>
    <xf numFmtId="0" fontId="38" fillId="0" borderId="55" xfId="4" applyFont="1" applyBorder="1" applyAlignment="1">
      <alignment vertical="top" wrapText="1"/>
    </xf>
    <xf numFmtId="0" fontId="20" fillId="0" borderId="41" xfId="4" applyFont="1" applyBorder="1" applyAlignment="1">
      <alignment horizontal="center" wrapText="1"/>
    </xf>
    <xf numFmtId="0" fontId="38" fillId="0" borderId="42" xfId="4" applyFont="1" applyBorder="1" applyAlignment="1">
      <alignment wrapText="1"/>
    </xf>
    <xf numFmtId="0" fontId="35" fillId="0" borderId="51" xfId="4" applyFont="1" applyBorder="1" applyAlignment="1">
      <alignment horizontal="center" wrapText="1"/>
    </xf>
    <xf numFmtId="0" fontId="20" fillId="0" borderId="41" xfId="4" applyFont="1" applyBorder="1" applyAlignment="1">
      <alignment horizontal="center" vertical="center" wrapText="1"/>
    </xf>
    <xf numFmtId="0" fontId="9" fillId="8" borderId="2" xfId="4" applyFont="1" applyFill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20" fillId="0" borderId="52" xfId="4" applyFont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23" fillId="0" borderId="49" xfId="4" applyFont="1" applyBorder="1" applyAlignment="1">
      <alignment horizontal="center" wrapText="1"/>
    </xf>
    <xf numFmtId="0" fontId="23" fillId="0" borderId="28" xfId="4" applyFont="1" applyBorder="1" applyAlignment="1">
      <alignment wrapText="1"/>
    </xf>
    <xf numFmtId="0" fontId="42" fillId="0" borderId="46" xfId="4" applyFont="1" applyBorder="1" applyAlignment="1">
      <alignment horizontal="right" wrapText="1"/>
    </xf>
    <xf numFmtId="0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Border="1" applyAlignment="1">
      <alignment horizontal="center" wrapText="1"/>
    </xf>
    <xf numFmtId="0" fontId="22" fillId="11" borderId="1" xfId="0" applyNumberFormat="1" applyFont="1" applyFill="1" applyBorder="1" applyAlignment="1" applyProtection="1">
      <alignment horizontal="center" vertical="center"/>
      <protection locked="0"/>
    </xf>
    <xf numFmtId="0" fontId="27" fillId="11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0" xfId="4" applyFont="1" applyBorder="1" applyAlignment="1">
      <alignment horizontal="center" wrapText="1"/>
    </xf>
    <xf numFmtId="0" fontId="39" fillId="0" borderId="49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36" fillId="0" borderId="1" xfId="4" applyFont="1" applyBorder="1" applyAlignment="1">
      <alignment horizontal="center" wrapText="1"/>
    </xf>
    <xf numFmtId="0" fontId="39" fillId="0" borderId="39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21" fillId="12" borderId="1" xfId="0" applyNumberFormat="1" applyFont="1" applyFill="1" applyBorder="1" applyAlignment="1" applyProtection="1">
      <alignment horizontal="center" vertical="center"/>
      <protection locked="0"/>
    </xf>
    <xf numFmtId="0" fontId="21" fillId="12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38" fillId="0" borderId="27" xfId="4" applyFont="1" applyBorder="1" applyAlignment="1">
      <alignment wrapText="1"/>
    </xf>
    <xf numFmtId="0" fontId="38" fillId="0" borderId="34" xfId="4" applyFont="1" applyBorder="1" applyAlignment="1">
      <alignment vertical="top" wrapText="1"/>
    </xf>
    <xf numFmtId="0" fontId="39" fillId="0" borderId="0" xfId="4" applyFont="1" applyBorder="1" applyAlignment="1">
      <alignment horizontal="center" wrapText="1"/>
    </xf>
    <xf numFmtId="0" fontId="39" fillId="0" borderId="12" xfId="4" applyFont="1" applyBorder="1" applyAlignment="1">
      <alignment horizontal="center" wrapText="1"/>
    </xf>
    <xf numFmtId="0" fontId="39" fillId="0" borderId="34" xfId="4" applyFont="1" applyBorder="1" applyAlignment="1">
      <alignment horizontal="center" wrapText="1"/>
    </xf>
    <xf numFmtId="0" fontId="9" fillId="8" borderId="12" xfId="4" applyFont="1" applyFill="1" applyBorder="1" applyAlignment="1">
      <alignment horizontal="center" wrapText="1"/>
    </xf>
    <xf numFmtId="0" fontId="38" fillId="0" borderId="47" xfId="4" applyFont="1" applyBorder="1" applyAlignment="1">
      <alignment wrapText="1"/>
    </xf>
    <xf numFmtId="0" fontId="38" fillId="0" borderId="52" xfId="4" applyFont="1" applyBorder="1" applyAlignment="1">
      <alignment horizontal="right" wrapText="1"/>
    </xf>
    <xf numFmtId="0" fontId="20" fillId="0" borderId="49" xfId="4" applyFont="1" applyBorder="1" applyAlignment="1">
      <alignment horizontal="center" wrapText="1"/>
    </xf>
    <xf numFmtId="0" fontId="39" fillId="0" borderId="48" xfId="4" applyFont="1" applyBorder="1" applyAlignment="1">
      <alignment horizontal="center" wrapText="1"/>
    </xf>
    <xf numFmtId="0" fontId="9" fillId="0" borderId="19" xfId="4" applyFont="1" applyBorder="1" applyAlignment="1">
      <alignment horizontal="center" wrapText="1"/>
    </xf>
    <xf numFmtId="0" fontId="9" fillId="8" borderId="39" xfId="4" applyFont="1" applyFill="1" applyBorder="1" applyAlignment="1">
      <alignment horizontal="center" wrapText="1"/>
    </xf>
    <xf numFmtId="0" fontId="20" fillId="0" borderId="55" xfId="4" applyFont="1" applyBorder="1" applyAlignment="1">
      <alignment horizontal="center" wrapText="1"/>
    </xf>
    <xf numFmtId="0" fontId="39" fillId="0" borderId="2" xfId="4" applyFont="1" applyBorder="1" applyAlignment="1">
      <alignment horizontal="center" wrapText="1"/>
    </xf>
    <xf numFmtId="0" fontId="39" fillId="0" borderId="44" xfId="4" applyFont="1" applyBorder="1" applyAlignment="1">
      <alignment horizontal="center" wrapText="1"/>
    </xf>
    <xf numFmtId="0" fontId="9" fillId="8" borderId="74" xfId="4" applyFont="1" applyFill="1" applyBorder="1" applyAlignment="1">
      <alignment horizontal="center" wrapText="1"/>
    </xf>
    <xf numFmtId="0" fontId="9" fillId="8" borderId="49" xfId="4" applyFont="1" applyFill="1" applyBorder="1" applyAlignment="1">
      <alignment horizontal="center" wrapText="1"/>
    </xf>
    <xf numFmtId="0" fontId="38" fillId="0" borderId="52" xfId="4" applyFont="1" applyBorder="1" applyAlignment="1">
      <alignment wrapText="1"/>
    </xf>
    <xf numFmtId="0" fontId="38" fillId="0" borderId="49" xfId="4" applyFont="1" applyBorder="1" applyAlignment="1">
      <alignment horizontal="right" wrapText="1"/>
    </xf>
    <xf numFmtId="0" fontId="40" fillId="0" borderId="12" xfId="4" applyFont="1" applyBorder="1" applyAlignment="1">
      <alignment horizontal="center" wrapText="1"/>
    </xf>
    <xf numFmtId="0" fontId="9" fillId="8" borderId="34" xfId="4" applyFont="1" applyFill="1" applyBorder="1" applyAlignment="1">
      <alignment horizontal="center" wrapText="1"/>
    </xf>
    <xf numFmtId="0" fontId="38" fillId="0" borderId="52" xfId="4" applyFont="1" applyBorder="1" applyAlignment="1">
      <alignment vertical="top" wrapText="1"/>
    </xf>
    <xf numFmtId="0" fontId="40" fillId="0" borderId="39" xfId="4" applyFont="1" applyBorder="1" applyAlignment="1">
      <alignment horizontal="center" wrapText="1"/>
    </xf>
    <xf numFmtId="0" fontId="38" fillId="0" borderId="49" xfId="4" applyFont="1" applyBorder="1" applyAlignment="1">
      <alignment horizontal="right" vertical="top" wrapText="1"/>
    </xf>
    <xf numFmtId="0" fontId="38" fillId="0" borderId="34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39" fillId="0" borderId="70" xfId="4" applyFont="1" applyBorder="1" applyAlignment="1">
      <alignment horizontal="center" wrapText="1"/>
    </xf>
    <xf numFmtId="0" fontId="38" fillId="0" borderId="49" xfId="4" applyFont="1" applyBorder="1" applyAlignment="1">
      <alignment horizontal="center" wrapText="1"/>
    </xf>
    <xf numFmtId="0" fontId="36" fillId="0" borderId="39" xfId="4" applyFont="1" applyBorder="1" applyAlignment="1">
      <alignment horizontal="center" wrapText="1"/>
    </xf>
    <xf numFmtId="0" fontId="39" fillId="0" borderId="19" xfId="4" applyFont="1" applyBorder="1" applyAlignment="1">
      <alignment horizontal="center" wrapText="1"/>
    </xf>
    <xf numFmtId="0" fontId="44" fillId="0" borderId="0" xfId="4" applyFont="1"/>
    <xf numFmtId="0" fontId="9" fillId="0" borderId="37" xfId="4" applyFont="1" applyBorder="1" applyAlignment="1">
      <alignment horizontal="center" wrapText="1"/>
    </xf>
    <xf numFmtId="0" fontId="15" fillId="0" borderId="56" xfId="0" applyFont="1" applyBorder="1" applyAlignment="1">
      <alignment horizontal="center" wrapText="1"/>
    </xf>
    <xf numFmtId="0" fontId="15" fillId="0" borderId="61" xfId="0" applyFont="1" applyBorder="1" applyAlignment="1">
      <alignment horizontal="center" wrapText="1"/>
    </xf>
    <xf numFmtId="0" fontId="15" fillId="0" borderId="79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75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16" fillId="0" borderId="14" xfId="0" applyFont="1" applyBorder="1" applyAlignment="1">
      <alignment horizontal="left" wrapText="1"/>
    </xf>
    <xf numFmtId="0" fontId="18" fillId="7" borderId="8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7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4" xfId="0" applyFont="1" applyBorder="1" applyAlignment="1">
      <alignment horizontal="left" wrapText="1"/>
    </xf>
    <xf numFmtId="0" fontId="18" fillId="7" borderId="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8" fillId="7" borderId="7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7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46" fillId="0" borderId="45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wrapText="1"/>
    </xf>
    <xf numFmtId="0" fontId="15" fillId="4" borderId="46" xfId="0" applyFont="1" applyFill="1" applyBorder="1" applyAlignment="1">
      <alignment horizontal="center" wrapText="1"/>
    </xf>
    <xf numFmtId="49" fontId="18" fillId="4" borderId="53" xfId="0" applyNumberFormat="1" applyFont="1" applyFill="1" applyBorder="1" applyAlignment="1">
      <alignment horizontal="center" vertical="center"/>
    </xf>
    <xf numFmtId="49" fontId="18" fillId="4" borderId="55" xfId="0" applyNumberFormat="1" applyFont="1" applyFill="1" applyBorder="1" applyAlignment="1">
      <alignment horizontal="center" vertical="center"/>
    </xf>
    <xf numFmtId="49" fontId="18" fillId="4" borderId="42" xfId="0" applyNumberFormat="1" applyFont="1" applyFill="1" applyBorder="1" applyAlignment="1">
      <alignment horizontal="center" vertical="center"/>
    </xf>
    <xf numFmtId="49" fontId="18" fillId="4" borderId="46" xfId="0" applyNumberFormat="1" applyFont="1" applyFill="1" applyBorder="1" applyAlignment="1">
      <alignment horizontal="center" vertical="center"/>
    </xf>
    <xf numFmtId="0" fontId="9" fillId="0" borderId="59" xfId="4" applyFont="1" applyBorder="1" applyAlignment="1">
      <alignment horizontal="center" wrapText="1"/>
    </xf>
    <xf numFmtId="0" fontId="39" fillId="0" borderId="13" xfId="4" applyFont="1" applyBorder="1" applyAlignment="1">
      <alignment horizontal="center" wrapText="1"/>
    </xf>
    <xf numFmtId="0" fontId="9" fillId="0" borderId="15" xfId="4" applyFont="1" applyBorder="1" applyAlignment="1">
      <alignment horizontal="center" wrapText="1"/>
    </xf>
    <xf numFmtId="0" fontId="39" fillId="0" borderId="54" xfId="4" applyFont="1" applyBorder="1" applyAlignment="1">
      <alignment horizontal="center" wrapText="1"/>
    </xf>
    <xf numFmtId="0" fontId="37" fillId="0" borderId="67" xfId="4" applyFont="1" applyBorder="1" applyAlignment="1">
      <alignment horizontal="center" wrapText="1"/>
    </xf>
    <xf numFmtId="0" fontId="43" fillId="0" borderId="19" xfId="4" applyFont="1" applyBorder="1" applyAlignment="1">
      <alignment horizontal="center" wrapText="1"/>
    </xf>
    <xf numFmtId="0" fontId="15" fillId="13" borderId="56" xfId="0" applyFont="1" applyFill="1" applyBorder="1" applyAlignment="1">
      <alignment horizontal="center" wrapText="1"/>
    </xf>
    <xf numFmtId="0" fontId="15" fillId="13" borderId="61" xfId="0" applyFont="1" applyFill="1" applyBorder="1" applyAlignment="1">
      <alignment horizontal="center" wrapText="1"/>
    </xf>
    <xf numFmtId="0" fontId="15" fillId="13" borderId="75" xfId="0" applyFont="1" applyFill="1" applyBorder="1" applyAlignment="1">
      <alignment horizontal="center" wrapText="1"/>
    </xf>
    <xf numFmtId="0" fontId="15" fillId="13" borderId="19" xfId="0" applyFont="1" applyFill="1" applyBorder="1" applyAlignment="1">
      <alignment horizontal="center" wrapText="1"/>
    </xf>
    <xf numFmtId="0" fontId="15" fillId="13" borderId="39" xfId="0" applyFont="1" applyFill="1" applyBorder="1" applyAlignment="1">
      <alignment horizontal="center" wrapText="1"/>
    </xf>
    <xf numFmtId="0" fontId="15" fillId="13" borderId="76" xfId="0" applyFont="1" applyFill="1" applyBorder="1" applyAlignment="1">
      <alignment horizontal="center" wrapText="1"/>
    </xf>
    <xf numFmtId="0" fontId="17" fillId="13" borderId="75" xfId="0" applyFont="1" applyFill="1" applyBorder="1" applyAlignment="1">
      <alignment horizontal="center" wrapText="1"/>
    </xf>
    <xf numFmtId="0" fontId="17" fillId="13" borderId="61" xfId="0" applyFont="1" applyFill="1" applyBorder="1" applyAlignment="1">
      <alignment horizontal="center" wrapText="1"/>
    </xf>
    <xf numFmtId="0" fontId="17" fillId="13" borderId="57" xfId="0" applyFont="1" applyFill="1" applyBorder="1" applyAlignment="1">
      <alignment horizontal="center" wrapText="1"/>
    </xf>
    <xf numFmtId="0" fontId="11" fillId="13" borderId="67" xfId="4" applyFont="1" applyFill="1" applyBorder="1" applyAlignment="1">
      <alignment horizontal="center" wrapText="1"/>
    </xf>
    <xf numFmtId="0" fontId="11" fillId="13" borderId="66" xfId="4" applyFont="1" applyFill="1" applyBorder="1" applyAlignment="1">
      <alignment horizontal="center" wrapText="1"/>
    </xf>
    <xf numFmtId="0" fontId="11" fillId="13" borderId="21" xfId="4" applyFont="1" applyFill="1" applyBorder="1" applyAlignment="1">
      <alignment horizontal="center" wrapText="1"/>
    </xf>
    <xf numFmtId="0" fontId="11" fillId="13" borderId="29" xfId="4" applyFont="1" applyFill="1" applyBorder="1" applyAlignment="1">
      <alignment horizontal="center" wrapText="1"/>
    </xf>
    <xf numFmtId="0" fontId="11" fillId="13" borderId="40" xfId="4" applyFont="1" applyFill="1" applyBorder="1" applyAlignment="1">
      <alignment horizontal="center" wrapText="1"/>
    </xf>
    <xf numFmtId="0" fontId="10" fillId="0" borderId="17" xfId="4" applyFont="1" applyBorder="1" applyAlignment="1">
      <alignment horizontal="center" wrapText="1"/>
    </xf>
    <xf numFmtId="0" fontId="10" fillId="0" borderId="0" xfId="4" applyFont="1" applyFill="1"/>
    <xf numFmtId="9" fontId="10" fillId="0" borderId="0" xfId="4" applyNumberFormat="1" applyFont="1"/>
    <xf numFmtId="0" fontId="20" fillId="0" borderId="50" xfId="4" applyFont="1" applyFill="1" applyBorder="1" applyAlignment="1">
      <alignment wrapText="1"/>
    </xf>
    <xf numFmtId="0" fontId="11" fillId="0" borderId="40" xfId="4" applyFont="1" applyFill="1" applyBorder="1" applyAlignment="1">
      <alignment horizontal="center" wrapText="1"/>
    </xf>
    <xf numFmtId="0" fontId="17" fillId="13" borderId="19" xfId="0" applyFont="1" applyFill="1" applyBorder="1" applyAlignment="1">
      <alignment horizontal="center" wrapText="1"/>
    </xf>
    <xf numFmtId="0" fontId="17" fillId="13" borderId="39" xfId="0" applyFont="1" applyFill="1" applyBorder="1" applyAlignment="1">
      <alignment horizontal="center" wrapText="1"/>
    </xf>
    <xf numFmtId="0" fontId="17" fillId="13" borderId="56" xfId="0" applyFont="1" applyFill="1" applyBorder="1" applyAlignment="1">
      <alignment horizontal="center" wrapText="1"/>
    </xf>
    <xf numFmtId="0" fontId="11" fillId="13" borderId="30" xfId="4" applyFont="1" applyFill="1" applyBorder="1" applyAlignment="1">
      <alignment horizontal="center" wrapText="1"/>
    </xf>
    <xf numFmtId="0" fontId="21" fillId="14" borderId="56" xfId="4" applyFont="1" applyFill="1" applyBorder="1" applyAlignment="1">
      <alignment horizontal="center" vertical="center" wrapText="1"/>
    </xf>
    <xf numFmtId="0" fontId="21" fillId="14" borderId="61" xfId="4" applyFont="1" applyFill="1" applyBorder="1" applyAlignment="1">
      <alignment horizontal="center" vertical="center" wrapText="1"/>
    </xf>
    <xf numFmtId="0" fontId="15" fillId="14" borderId="56" xfId="0" applyFont="1" applyFill="1" applyBorder="1" applyAlignment="1">
      <alignment horizontal="center" wrapText="1"/>
    </xf>
    <xf numFmtId="0" fontId="15" fillId="14" borderId="61" xfId="0" applyFont="1" applyFill="1" applyBorder="1" applyAlignment="1">
      <alignment horizontal="center" wrapText="1"/>
    </xf>
    <xf numFmtId="0" fontId="11" fillId="14" borderId="30" xfId="4" applyFont="1" applyFill="1" applyBorder="1" applyAlignment="1">
      <alignment horizontal="center" wrapText="1"/>
    </xf>
    <xf numFmtId="0" fontId="9" fillId="14" borderId="40" xfId="4" applyFont="1" applyFill="1" applyBorder="1" applyAlignment="1">
      <alignment horizontal="center" wrapText="1"/>
    </xf>
    <xf numFmtId="0" fontId="9" fillId="14" borderId="66" xfId="4" applyFont="1" applyFill="1" applyBorder="1" applyAlignment="1">
      <alignment horizontal="center" wrapText="1"/>
    </xf>
    <xf numFmtId="0" fontId="9" fillId="14" borderId="12" xfId="4" applyFont="1" applyFill="1" applyBorder="1" applyAlignment="1">
      <alignment horizontal="center" wrapText="1"/>
    </xf>
    <xf numFmtId="0" fontId="9" fillId="14" borderId="64" xfId="4" applyFont="1" applyFill="1" applyBorder="1" applyAlignment="1">
      <alignment horizontal="center" wrapText="1"/>
    </xf>
    <xf numFmtId="0" fontId="9" fillId="14" borderId="5" xfId="4" applyFont="1" applyFill="1" applyBorder="1" applyAlignment="1">
      <alignment horizontal="center" wrapText="1"/>
    </xf>
    <xf numFmtId="0" fontId="9" fillId="14" borderId="1" xfId="4" applyFont="1" applyFill="1" applyBorder="1" applyAlignment="1">
      <alignment horizontal="center" wrapText="1"/>
    </xf>
    <xf numFmtId="0" fontId="9" fillId="14" borderId="18" xfId="4" applyFont="1" applyFill="1" applyBorder="1" applyAlignment="1">
      <alignment horizontal="center" wrapText="1"/>
    </xf>
    <xf numFmtId="0" fontId="11" fillId="14" borderId="29" xfId="4" applyFont="1" applyFill="1" applyBorder="1" applyAlignment="1">
      <alignment horizontal="center" wrapText="1"/>
    </xf>
    <xf numFmtId="0" fontId="39" fillId="14" borderId="1" xfId="4" applyFont="1" applyFill="1" applyBorder="1" applyAlignment="1">
      <alignment horizontal="center" wrapText="1"/>
    </xf>
    <xf numFmtId="0" fontId="39" fillId="14" borderId="18" xfId="4" applyFont="1" applyFill="1" applyBorder="1" applyAlignment="1">
      <alignment horizontal="center" wrapText="1"/>
    </xf>
    <xf numFmtId="0" fontId="39" fillId="14" borderId="12" xfId="4" applyFont="1" applyFill="1" applyBorder="1" applyAlignment="1">
      <alignment horizontal="center" wrapText="1"/>
    </xf>
    <xf numFmtId="0" fontId="39" fillId="14" borderId="64" xfId="4" applyFont="1" applyFill="1" applyBorder="1" applyAlignment="1">
      <alignment horizontal="center" wrapText="1"/>
    </xf>
    <xf numFmtId="0" fontId="39" fillId="14" borderId="76" xfId="4" applyFont="1" applyFill="1" applyBorder="1" applyAlignment="1">
      <alignment horizontal="center" wrapText="1"/>
    </xf>
    <xf numFmtId="0" fontId="39" fillId="14" borderId="39" xfId="4" applyFont="1" applyFill="1" applyBorder="1" applyAlignment="1">
      <alignment horizontal="center" wrapText="1"/>
    </xf>
    <xf numFmtId="0" fontId="39" fillId="14" borderId="20" xfId="4" applyFont="1" applyFill="1" applyBorder="1" applyAlignment="1">
      <alignment horizontal="center" wrapText="1"/>
    </xf>
    <xf numFmtId="0" fontId="9" fillId="14" borderId="78" xfId="4" applyFont="1" applyFill="1" applyBorder="1" applyAlignment="1">
      <alignment horizontal="center" wrapText="1"/>
    </xf>
    <xf numFmtId="0" fontId="9" fillId="14" borderId="68" xfId="4" applyFont="1" applyFill="1" applyBorder="1" applyAlignment="1">
      <alignment horizontal="center" wrapText="1"/>
    </xf>
    <xf numFmtId="0" fontId="9" fillId="14" borderId="16" xfId="4" applyFont="1" applyFill="1" applyBorder="1" applyAlignment="1">
      <alignment horizontal="center" wrapText="1"/>
    </xf>
    <xf numFmtId="0" fontId="39" fillId="14" borderId="7" xfId="4" applyFont="1" applyFill="1" applyBorder="1" applyAlignment="1">
      <alignment horizontal="center" wrapText="1"/>
    </xf>
    <xf numFmtId="0" fontId="39" fillId="14" borderId="2" xfId="4" applyFont="1" applyFill="1" applyBorder="1" applyAlignment="1">
      <alignment horizontal="center" wrapText="1"/>
    </xf>
    <xf numFmtId="0" fontId="39" fillId="14" borderId="74" xfId="4" applyFont="1" applyFill="1" applyBorder="1" applyAlignment="1">
      <alignment horizontal="center" wrapText="1"/>
    </xf>
    <xf numFmtId="0" fontId="11" fillId="14" borderId="31" xfId="4" applyFont="1" applyFill="1" applyBorder="1" applyAlignment="1">
      <alignment horizontal="center" wrapText="1"/>
    </xf>
    <xf numFmtId="0" fontId="21" fillId="15" borderId="56" xfId="4" applyFont="1" applyFill="1" applyBorder="1" applyAlignment="1">
      <alignment horizontal="center" vertical="center" wrapText="1"/>
    </xf>
    <xf numFmtId="0" fontId="21" fillId="15" borderId="61" xfId="4" applyFont="1" applyFill="1" applyBorder="1" applyAlignment="1">
      <alignment horizontal="center" vertical="center" wrapText="1"/>
    </xf>
    <xf numFmtId="0" fontId="21" fillId="15" borderId="57" xfId="4" applyFont="1" applyFill="1" applyBorder="1" applyAlignment="1">
      <alignment horizontal="center" vertical="center" wrapText="1"/>
    </xf>
    <xf numFmtId="0" fontId="15" fillId="15" borderId="56" xfId="0" applyFont="1" applyFill="1" applyBorder="1" applyAlignment="1">
      <alignment horizontal="center" wrapText="1"/>
    </xf>
    <xf numFmtId="0" fontId="15" fillId="15" borderId="61" xfId="0" applyFont="1" applyFill="1" applyBorder="1" applyAlignment="1">
      <alignment horizontal="center" wrapText="1"/>
    </xf>
    <xf numFmtId="0" fontId="17" fillId="15" borderId="45" xfId="0" applyFont="1" applyFill="1" applyBorder="1" applyAlignment="1">
      <alignment horizontal="center" wrapText="1"/>
    </xf>
    <xf numFmtId="0" fontId="18" fillId="15" borderId="3" xfId="0" applyFont="1" applyFill="1" applyBorder="1" applyAlignment="1">
      <alignment horizontal="center" wrapText="1"/>
    </xf>
    <xf numFmtId="0" fontId="17" fillId="15" borderId="17" xfId="0" applyFont="1" applyFill="1" applyBorder="1" applyAlignment="1">
      <alignment horizontal="center" wrapText="1"/>
    </xf>
    <xf numFmtId="0" fontId="18" fillId="15" borderId="1" xfId="0" applyFont="1" applyFill="1" applyBorder="1" applyAlignment="1">
      <alignment horizontal="center" wrapText="1"/>
    </xf>
    <xf numFmtId="0" fontId="18" fillId="15" borderId="54" xfId="0" applyFont="1" applyFill="1" applyBorder="1" applyAlignment="1">
      <alignment horizontal="center" wrapText="1"/>
    </xf>
    <xf numFmtId="0" fontId="18" fillId="15" borderId="2" xfId="0" applyFont="1" applyFill="1" applyBorder="1" applyAlignment="1">
      <alignment horizontal="center" wrapText="1"/>
    </xf>
    <xf numFmtId="0" fontId="17" fillId="15" borderId="54" xfId="0" applyFont="1" applyFill="1" applyBorder="1" applyAlignment="1">
      <alignment horizontal="center" wrapText="1"/>
    </xf>
    <xf numFmtId="0" fontId="18" fillId="15" borderId="45" xfId="0" applyFont="1" applyFill="1" applyBorder="1" applyAlignment="1">
      <alignment horizontal="center" wrapText="1"/>
    </xf>
    <xf numFmtId="0" fontId="11" fillId="15" borderId="30" xfId="4" applyFont="1" applyFill="1" applyBorder="1" applyAlignment="1">
      <alignment horizontal="center" wrapText="1"/>
    </xf>
    <xf numFmtId="0" fontId="9" fillId="15" borderId="40" xfId="4" applyFont="1" applyFill="1" applyBorder="1" applyAlignment="1">
      <alignment horizontal="center" wrapText="1"/>
    </xf>
    <xf numFmtId="0" fontId="9" fillId="15" borderId="66" xfId="4" applyFont="1" applyFill="1" applyBorder="1" applyAlignment="1">
      <alignment horizontal="center" wrapText="1"/>
    </xf>
    <xf numFmtId="0" fontId="11" fillId="15" borderId="71" xfId="4" applyFont="1" applyFill="1" applyBorder="1" applyAlignment="1">
      <alignment horizontal="center" wrapText="1"/>
    </xf>
    <xf numFmtId="0" fontId="11" fillId="15" borderId="12" xfId="4" applyFont="1" applyFill="1" applyBorder="1" applyAlignment="1">
      <alignment horizontal="center" wrapText="1"/>
    </xf>
    <xf numFmtId="0" fontId="11" fillId="15" borderId="64" xfId="4" applyFont="1" applyFill="1" applyBorder="1" applyAlignment="1">
      <alignment horizontal="center" wrapText="1"/>
    </xf>
    <xf numFmtId="0" fontId="11" fillId="15" borderId="17" xfId="4" applyFont="1" applyFill="1" applyBorder="1" applyAlignment="1">
      <alignment horizontal="center" wrapText="1"/>
    </xf>
    <xf numFmtId="0" fontId="11" fillId="15" borderId="1" xfId="4" applyFont="1" applyFill="1" applyBorder="1" applyAlignment="1">
      <alignment horizontal="center" wrapText="1"/>
    </xf>
    <xf numFmtId="0" fontId="11" fillId="15" borderId="10" xfId="4" applyFont="1" applyFill="1" applyBorder="1" applyAlignment="1">
      <alignment horizontal="center" wrapText="1"/>
    </xf>
    <xf numFmtId="0" fontId="11" fillId="15" borderId="40" xfId="4" applyFont="1" applyFill="1" applyBorder="1" applyAlignment="1">
      <alignment horizontal="center" wrapText="1"/>
    </xf>
    <xf numFmtId="0" fontId="11" fillId="15" borderId="72" xfId="4" applyFont="1" applyFill="1" applyBorder="1" applyAlignment="1">
      <alignment horizontal="center" wrapText="1"/>
    </xf>
    <xf numFmtId="0" fontId="9" fillId="15" borderId="71" xfId="4" applyFont="1" applyFill="1" applyBorder="1" applyAlignment="1">
      <alignment horizontal="center" wrapText="1"/>
    </xf>
    <xf numFmtId="0" fontId="9" fillId="15" borderId="12" xfId="4" applyFont="1" applyFill="1" applyBorder="1" applyAlignment="1">
      <alignment horizontal="center" wrapText="1"/>
    </xf>
    <xf numFmtId="0" fontId="9" fillId="15" borderId="64" xfId="4" applyFont="1" applyFill="1" applyBorder="1" applyAlignment="1">
      <alignment horizontal="center" wrapText="1"/>
    </xf>
    <xf numFmtId="0" fontId="9" fillId="15" borderId="5" xfId="4" applyFont="1" applyFill="1" applyBorder="1" applyAlignment="1">
      <alignment horizontal="center" wrapText="1"/>
    </xf>
    <xf numFmtId="0" fontId="9" fillId="15" borderId="1" xfId="4" applyFont="1" applyFill="1" applyBorder="1" applyAlignment="1">
      <alignment horizontal="center" wrapText="1"/>
    </xf>
    <xf numFmtId="0" fontId="9" fillId="15" borderId="18" xfId="4" applyFont="1" applyFill="1" applyBorder="1" applyAlignment="1">
      <alignment horizontal="center" wrapText="1"/>
    </xf>
    <xf numFmtId="0" fontId="9" fillId="15" borderId="30" xfId="4" applyFont="1" applyFill="1" applyBorder="1" applyAlignment="1">
      <alignment horizontal="center" wrapText="1"/>
    </xf>
    <xf numFmtId="0" fontId="11" fillId="15" borderId="5" xfId="4" applyFont="1" applyFill="1" applyBorder="1" applyAlignment="1">
      <alignment horizontal="center" wrapText="1"/>
    </xf>
    <xf numFmtId="0" fontId="11" fillId="15" borderId="18" xfId="4" applyFont="1" applyFill="1" applyBorder="1" applyAlignment="1">
      <alignment horizontal="center" wrapText="1"/>
    </xf>
    <xf numFmtId="0" fontId="39" fillId="15" borderId="5" xfId="4" applyFont="1" applyFill="1" applyBorder="1" applyAlignment="1">
      <alignment horizontal="center" wrapText="1"/>
    </xf>
    <xf numFmtId="0" fontId="39" fillId="15" borderId="1" xfId="4" applyFont="1" applyFill="1" applyBorder="1" applyAlignment="1">
      <alignment horizontal="center" wrapText="1"/>
    </xf>
    <xf numFmtId="0" fontId="39" fillId="15" borderId="18" xfId="4" applyFont="1" applyFill="1" applyBorder="1" applyAlignment="1">
      <alignment horizontal="center" wrapText="1"/>
    </xf>
    <xf numFmtId="0" fontId="39" fillId="15" borderId="71" xfId="4" applyFont="1" applyFill="1" applyBorder="1" applyAlignment="1">
      <alignment horizontal="center" wrapText="1"/>
    </xf>
    <xf numFmtId="0" fontId="39" fillId="15" borderId="12" xfId="4" applyFont="1" applyFill="1" applyBorder="1" applyAlignment="1">
      <alignment horizontal="center" wrapText="1"/>
    </xf>
    <xf numFmtId="0" fontId="39" fillId="15" borderId="64" xfId="4" applyFont="1" applyFill="1" applyBorder="1" applyAlignment="1">
      <alignment horizontal="center" wrapText="1"/>
    </xf>
    <xf numFmtId="0" fontId="39" fillId="15" borderId="76" xfId="4" applyFont="1" applyFill="1" applyBorder="1" applyAlignment="1">
      <alignment horizontal="center" wrapText="1"/>
    </xf>
    <xf numFmtId="0" fontId="39" fillId="15" borderId="39" xfId="4" applyFont="1" applyFill="1" applyBorder="1" applyAlignment="1">
      <alignment horizontal="center" wrapText="1"/>
    </xf>
    <xf numFmtId="0" fontId="39" fillId="15" borderId="20" xfId="4" applyFont="1" applyFill="1" applyBorder="1" applyAlignment="1">
      <alignment horizontal="center" wrapText="1"/>
    </xf>
    <xf numFmtId="0" fontId="9" fillId="15" borderId="78" xfId="4" applyFont="1" applyFill="1" applyBorder="1" applyAlignment="1">
      <alignment horizontal="center" wrapText="1"/>
    </xf>
    <xf numFmtId="0" fontId="9" fillId="15" borderId="68" xfId="4" applyFont="1" applyFill="1" applyBorder="1" applyAlignment="1">
      <alignment horizontal="center" wrapText="1"/>
    </xf>
    <xf numFmtId="0" fontId="9" fillId="15" borderId="16" xfId="4" applyFont="1" applyFill="1" applyBorder="1" applyAlignment="1">
      <alignment horizontal="center" wrapText="1"/>
    </xf>
    <xf numFmtId="0" fontId="39" fillId="15" borderId="7" xfId="4" applyFont="1" applyFill="1" applyBorder="1" applyAlignment="1">
      <alignment horizontal="center" wrapText="1"/>
    </xf>
    <xf numFmtId="0" fontId="39" fillId="15" borderId="2" xfId="4" applyFont="1" applyFill="1" applyBorder="1" applyAlignment="1">
      <alignment horizontal="center" wrapText="1"/>
    </xf>
    <xf numFmtId="0" fontId="39" fillId="15" borderId="74" xfId="4" applyFont="1" applyFill="1" applyBorder="1" applyAlignment="1">
      <alignment horizontal="center" wrapText="1"/>
    </xf>
    <xf numFmtId="0" fontId="35" fillId="15" borderId="5" xfId="4" applyFont="1" applyFill="1" applyBorder="1" applyAlignment="1">
      <alignment horizontal="center" wrapText="1"/>
    </xf>
    <xf numFmtId="0" fontId="35" fillId="15" borderId="1" xfId="4" applyFont="1" applyFill="1" applyBorder="1" applyAlignment="1">
      <alignment horizontal="center" wrapText="1"/>
    </xf>
    <xf numFmtId="0" fontId="35" fillId="15" borderId="18" xfId="4" applyFont="1" applyFill="1" applyBorder="1" applyAlignment="1">
      <alignment horizontal="center" wrapText="1"/>
    </xf>
    <xf numFmtId="0" fontId="11" fillId="15" borderId="0" xfId="4" applyFont="1" applyFill="1" applyBorder="1" applyAlignment="1">
      <alignment horizontal="center" wrapText="1"/>
    </xf>
    <xf numFmtId="0" fontId="11" fillId="15" borderId="31" xfId="4" applyFont="1" applyFill="1" applyBorder="1" applyAlignment="1">
      <alignment horizontal="center" wrapText="1"/>
    </xf>
    <xf numFmtId="0" fontId="11" fillId="15" borderId="34" xfId="4" applyFont="1" applyFill="1" applyBorder="1" applyAlignment="1">
      <alignment horizontal="center" wrapText="1"/>
    </xf>
    <xf numFmtId="0" fontId="21" fillId="14" borderId="61" xfId="4" applyFont="1" applyFill="1" applyBorder="1" applyAlignment="1">
      <alignment horizontal="center" vertical="center" textRotation="90" wrapText="1"/>
    </xf>
    <xf numFmtId="0" fontId="21" fillId="14" borderId="57" xfId="4" applyFont="1" applyFill="1" applyBorder="1" applyAlignment="1">
      <alignment horizontal="center" vertical="center" textRotation="90" wrapText="1"/>
    </xf>
    <xf numFmtId="0" fontId="15" fillId="14" borderId="75" xfId="0" applyFont="1" applyFill="1" applyBorder="1" applyAlignment="1">
      <alignment horizontal="center" wrapText="1"/>
    </xf>
    <xf numFmtId="0" fontId="16" fillId="14" borderId="45" xfId="0" applyFont="1" applyFill="1" applyBorder="1" applyAlignment="1">
      <alignment horizontal="center" wrapText="1"/>
    </xf>
    <xf numFmtId="0" fontId="16" fillId="14" borderId="3" xfId="0" applyFont="1" applyFill="1" applyBorder="1" applyAlignment="1">
      <alignment horizontal="center" wrapText="1"/>
    </xf>
    <xf numFmtId="0" fontId="16" fillId="14" borderId="8" xfId="0" applyFont="1" applyFill="1" applyBorder="1" applyAlignment="1">
      <alignment horizontal="center" wrapText="1"/>
    </xf>
    <xf numFmtId="0" fontId="16" fillId="14" borderId="17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horizontal="center" wrapText="1"/>
    </xf>
    <xf numFmtId="0" fontId="16" fillId="14" borderId="5" xfId="0" applyFont="1" applyFill="1" applyBorder="1" applyAlignment="1">
      <alignment horizontal="center" wrapText="1"/>
    </xf>
    <xf numFmtId="0" fontId="16" fillId="14" borderId="54" xfId="0" applyFont="1" applyFill="1" applyBorder="1" applyAlignment="1">
      <alignment horizontal="center" wrapText="1"/>
    </xf>
    <xf numFmtId="0" fontId="16" fillId="14" borderId="2" xfId="0" applyFont="1" applyFill="1" applyBorder="1" applyAlignment="1">
      <alignment horizontal="center" wrapText="1"/>
    </xf>
    <xf numFmtId="0" fontId="16" fillId="14" borderId="7" xfId="0" applyFont="1" applyFill="1" applyBorder="1" applyAlignment="1">
      <alignment horizontal="center" wrapText="1"/>
    </xf>
    <xf numFmtId="0" fontId="20" fillId="14" borderId="67" xfId="4" applyFont="1" applyFill="1" applyBorder="1" applyAlignment="1">
      <alignment horizontal="center" wrapText="1"/>
    </xf>
    <xf numFmtId="0" fontId="20" fillId="14" borderId="40" xfId="4" applyFont="1" applyFill="1" applyBorder="1" applyAlignment="1">
      <alignment horizontal="center" wrapText="1"/>
    </xf>
    <xf numFmtId="0" fontId="20" fillId="14" borderId="66" xfId="4" applyFont="1" applyFill="1" applyBorder="1" applyAlignment="1">
      <alignment horizontal="center" wrapText="1"/>
    </xf>
    <xf numFmtId="0" fontId="9" fillId="14" borderId="70" xfId="4" applyFont="1" applyFill="1" applyBorder="1" applyAlignment="1">
      <alignment horizontal="center" wrapText="1"/>
    </xf>
    <xf numFmtId="0" fontId="9" fillId="14" borderId="50" xfId="4" applyFont="1" applyFill="1" applyBorder="1" applyAlignment="1">
      <alignment horizontal="center" wrapText="1"/>
    </xf>
    <xf numFmtId="0" fontId="9" fillId="14" borderId="10" xfId="4" applyFont="1" applyFill="1" applyBorder="1" applyAlignment="1">
      <alignment horizontal="center" wrapText="1"/>
    </xf>
    <xf numFmtId="0" fontId="9" fillId="14" borderId="67" xfId="4" applyFont="1" applyFill="1" applyBorder="1" applyAlignment="1">
      <alignment horizontal="center" wrapText="1"/>
    </xf>
    <xf numFmtId="0" fontId="9" fillId="14" borderId="17" xfId="4" applyFont="1" applyFill="1" applyBorder="1" applyAlignment="1">
      <alignment horizontal="center" wrapText="1"/>
    </xf>
    <xf numFmtId="0" fontId="10" fillId="14" borderId="12" xfId="4" applyFont="1" applyFill="1" applyBorder="1" applyAlignment="1">
      <alignment horizontal="center" wrapText="1"/>
    </xf>
    <xf numFmtId="0" fontId="10" fillId="14" borderId="64" xfId="4" applyFont="1" applyFill="1" applyBorder="1" applyAlignment="1">
      <alignment horizontal="center" wrapText="1"/>
    </xf>
    <xf numFmtId="0" fontId="10" fillId="14" borderId="1" xfId="4" applyFont="1" applyFill="1" applyBorder="1" applyAlignment="1">
      <alignment horizontal="center" wrapText="1"/>
    </xf>
    <xf numFmtId="0" fontId="10" fillId="14" borderId="18" xfId="4" applyFont="1" applyFill="1" applyBorder="1" applyAlignment="1">
      <alignment horizontal="center" wrapText="1"/>
    </xf>
    <xf numFmtId="0" fontId="39" fillId="14" borderId="17" xfId="4" applyFont="1" applyFill="1" applyBorder="1" applyAlignment="1">
      <alignment horizontal="center" wrapText="1"/>
    </xf>
    <xf numFmtId="0" fontId="39" fillId="14" borderId="70" xfId="4" applyFont="1" applyFill="1" applyBorder="1" applyAlignment="1">
      <alignment horizontal="center" wrapText="1"/>
    </xf>
    <xf numFmtId="0" fontId="39" fillId="14" borderId="19" xfId="4" applyFont="1" applyFill="1" applyBorder="1" applyAlignment="1">
      <alignment horizontal="center" wrapText="1"/>
    </xf>
    <xf numFmtId="0" fontId="20" fillId="14" borderId="64" xfId="4" applyFont="1" applyFill="1" applyBorder="1" applyAlignment="1">
      <alignment horizontal="center" wrapText="1"/>
    </xf>
    <xf numFmtId="0" fontId="20" fillId="14" borderId="18" xfId="4" applyFont="1" applyFill="1" applyBorder="1" applyAlignment="1">
      <alignment horizontal="center" wrapText="1"/>
    </xf>
    <xf numFmtId="0" fontId="9" fillId="14" borderId="19" xfId="4" applyFont="1" applyFill="1" applyBorder="1" applyAlignment="1">
      <alignment horizontal="center" wrapText="1"/>
    </xf>
    <xf numFmtId="0" fontId="9" fillId="14" borderId="39" xfId="4" applyFont="1" applyFill="1" applyBorder="1" applyAlignment="1">
      <alignment horizontal="center" wrapText="1"/>
    </xf>
    <xf numFmtId="0" fontId="9" fillId="14" borderId="20" xfId="4" applyFont="1" applyFill="1" applyBorder="1" applyAlignment="1">
      <alignment horizontal="center" wrapText="1"/>
    </xf>
    <xf numFmtId="0" fontId="11" fillId="14" borderId="38" xfId="4" applyFont="1" applyFill="1" applyBorder="1" applyAlignment="1">
      <alignment horizontal="center" wrapText="1"/>
    </xf>
    <xf numFmtId="0" fontId="11" fillId="16" borderId="31" xfId="4" applyFont="1" applyFill="1" applyBorder="1" applyAlignment="1">
      <alignment horizontal="center" wrapText="1"/>
    </xf>
    <xf numFmtId="0" fontId="11" fillId="16" borderId="61" xfId="4" applyFont="1" applyFill="1" applyBorder="1" applyAlignment="1">
      <alignment horizontal="center" wrapText="1"/>
    </xf>
    <xf numFmtId="0" fontId="11" fillId="16" borderId="32" xfId="4" applyFont="1" applyFill="1" applyBorder="1" applyAlignment="1">
      <alignment horizontal="center" wrapText="1"/>
    </xf>
    <xf numFmtId="0" fontId="9" fillId="16" borderId="30" xfId="4" applyFont="1" applyFill="1" applyBorder="1" applyAlignment="1">
      <alignment horizontal="center" wrapText="1"/>
    </xf>
    <xf numFmtId="0" fontId="9" fillId="16" borderId="40" xfId="4" applyFont="1" applyFill="1" applyBorder="1" applyAlignment="1">
      <alignment horizontal="center" wrapText="1"/>
    </xf>
    <xf numFmtId="0" fontId="11" fillId="16" borderId="21" xfId="4" applyFont="1" applyFill="1" applyBorder="1" applyAlignment="1">
      <alignment horizontal="center" wrapText="1"/>
    </xf>
    <xf numFmtId="0" fontId="11" fillId="16" borderId="29" xfId="4" applyFont="1" applyFill="1" applyBorder="1" applyAlignment="1">
      <alignment horizontal="center" wrapText="1"/>
    </xf>
    <xf numFmtId="0" fontId="9" fillId="16" borderId="0" xfId="4" applyFont="1" applyFill="1" applyBorder="1" applyAlignment="1">
      <alignment horizontal="center" wrapText="1"/>
    </xf>
    <xf numFmtId="0" fontId="9" fillId="16" borderId="12" xfId="4" applyFont="1" applyFill="1" applyBorder="1" applyAlignment="1">
      <alignment horizontal="center" wrapText="1"/>
    </xf>
    <xf numFmtId="0" fontId="11" fillId="16" borderId="40" xfId="4" applyFont="1" applyFill="1" applyBorder="1" applyAlignment="1">
      <alignment horizontal="center" wrapText="1"/>
    </xf>
    <xf numFmtId="0" fontId="9" fillId="16" borderId="39" xfId="4" applyFont="1" applyFill="1" applyBorder="1" applyAlignment="1">
      <alignment horizontal="center" wrapText="1"/>
    </xf>
    <xf numFmtId="0" fontId="31" fillId="16" borderId="21" xfId="4" applyFont="1" applyFill="1" applyBorder="1" applyAlignment="1">
      <alignment horizontal="center" wrapText="1"/>
    </xf>
    <xf numFmtId="0" fontId="31" fillId="16" borderId="40" xfId="4" applyFont="1" applyFill="1" applyBorder="1" applyAlignment="1">
      <alignment horizontal="center" wrapText="1"/>
    </xf>
    <xf numFmtId="0" fontId="23" fillId="16" borderId="29" xfId="4" applyFont="1" applyFill="1" applyBorder="1" applyAlignment="1">
      <alignment horizontal="center" wrapText="1"/>
    </xf>
    <xf numFmtId="0" fontId="23" fillId="16" borderId="61" xfId="4" applyFont="1" applyFill="1" applyBorder="1" applyAlignment="1">
      <alignment horizontal="center" wrapText="1"/>
    </xf>
    <xf numFmtId="0" fontId="9" fillId="16" borderId="48" xfId="4" applyFont="1" applyFill="1" applyBorder="1" applyAlignment="1">
      <alignment horizontal="center" wrapText="1"/>
    </xf>
    <xf numFmtId="0" fontId="9" fillId="16" borderId="31" xfId="4" applyFont="1" applyFill="1" applyBorder="1" applyAlignment="1">
      <alignment horizontal="center" wrapText="1"/>
    </xf>
    <xf numFmtId="0" fontId="9" fillId="16" borderId="61" xfId="4" applyFont="1" applyFill="1" applyBorder="1" applyAlignment="1">
      <alignment horizontal="center" wrapText="1"/>
    </xf>
    <xf numFmtId="0" fontId="39" fillId="16" borderId="61" xfId="4" applyFont="1" applyFill="1" applyBorder="1" applyAlignment="1">
      <alignment horizontal="center" wrapText="1"/>
    </xf>
    <xf numFmtId="0" fontId="39" fillId="16" borderId="32" xfId="4" applyFont="1" applyFill="1" applyBorder="1" applyAlignment="1">
      <alignment horizontal="center" wrapText="1"/>
    </xf>
    <xf numFmtId="0" fontId="11" fillId="16" borderId="0" xfId="4" applyFont="1" applyFill="1" applyBorder="1" applyAlignment="1">
      <alignment horizontal="center" wrapText="1"/>
    </xf>
    <xf numFmtId="0" fontId="11" fillId="16" borderId="12" xfId="4" applyFont="1" applyFill="1" applyBorder="1" applyAlignment="1">
      <alignment horizontal="center" wrapText="1"/>
    </xf>
    <xf numFmtId="0" fontId="11" fillId="16" borderId="34" xfId="4" applyFont="1" applyFill="1" applyBorder="1" applyAlignment="1">
      <alignment horizontal="center" wrapText="1"/>
    </xf>
    <xf numFmtId="0" fontId="11" fillId="16" borderId="48" xfId="4" applyFont="1" applyFill="1" applyBorder="1" applyAlignment="1">
      <alignment horizontal="center" wrapText="1"/>
    </xf>
    <xf numFmtId="0" fontId="11" fillId="16" borderId="39" xfId="4" applyFont="1" applyFill="1" applyBorder="1" applyAlignment="1">
      <alignment horizontal="center" wrapText="1"/>
    </xf>
    <xf numFmtId="0" fontId="11" fillId="16" borderId="49" xfId="4" applyFont="1" applyFill="1" applyBorder="1" applyAlignment="1">
      <alignment horizontal="center" wrapText="1"/>
    </xf>
    <xf numFmtId="0" fontId="21" fillId="17" borderId="75" xfId="4" applyFont="1" applyFill="1" applyBorder="1" applyAlignment="1">
      <alignment horizontal="center" vertical="center" wrapText="1"/>
    </xf>
    <xf numFmtId="0" fontId="21" fillId="17" borderId="61" xfId="4" applyFont="1" applyFill="1" applyBorder="1" applyAlignment="1">
      <alignment horizontal="center" vertical="center" wrapText="1"/>
    </xf>
    <xf numFmtId="0" fontId="21" fillId="17" borderId="61" xfId="4" applyFont="1" applyFill="1" applyBorder="1" applyAlignment="1">
      <alignment horizontal="center" vertical="center" textRotation="90" wrapText="1"/>
    </xf>
    <xf numFmtId="0" fontId="21" fillId="17" borderId="57" xfId="4" applyFont="1" applyFill="1" applyBorder="1" applyAlignment="1">
      <alignment horizontal="center" vertical="center" textRotation="90" wrapText="1"/>
    </xf>
    <xf numFmtId="0" fontId="15" fillId="17" borderId="56" xfId="0" applyFont="1" applyFill="1" applyBorder="1" applyAlignment="1">
      <alignment horizontal="center" wrapText="1"/>
    </xf>
    <xf numFmtId="0" fontId="15" fillId="17" borderId="61" xfId="0" applyFont="1" applyFill="1" applyBorder="1" applyAlignment="1">
      <alignment horizontal="center" wrapText="1"/>
    </xf>
    <xf numFmtId="0" fontId="15" fillId="17" borderId="32" xfId="0" applyFont="1" applyFill="1" applyBorder="1" applyAlignment="1">
      <alignment horizontal="center" wrapText="1"/>
    </xf>
    <xf numFmtId="0" fontId="16" fillId="17" borderId="45" xfId="0" applyFont="1" applyFill="1" applyBorder="1" applyAlignment="1">
      <alignment horizontal="center" wrapText="1"/>
    </xf>
    <xf numFmtId="0" fontId="16" fillId="17" borderId="3" xfId="0" applyFont="1" applyFill="1" applyBorder="1" applyAlignment="1">
      <alignment horizontal="center" wrapText="1"/>
    </xf>
    <xf numFmtId="0" fontId="16" fillId="17" borderId="35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16" fillId="17" borderId="51" xfId="0" applyFont="1" applyFill="1" applyBorder="1" applyAlignment="1">
      <alignment horizontal="center" wrapText="1"/>
    </xf>
    <xf numFmtId="0" fontId="16" fillId="17" borderId="54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0" fontId="16" fillId="17" borderId="44" xfId="0" applyFont="1" applyFill="1" applyBorder="1" applyAlignment="1">
      <alignment horizontal="center" wrapText="1"/>
    </xf>
    <xf numFmtId="0" fontId="20" fillId="17" borderId="29" xfId="4" applyFont="1" applyFill="1" applyBorder="1" applyAlignment="1">
      <alignment horizontal="center" wrapText="1"/>
    </xf>
    <xf numFmtId="0" fontId="9" fillId="17" borderId="26" xfId="4" applyFont="1" applyFill="1" applyBorder="1" applyAlignment="1">
      <alignment horizontal="center" wrapText="1"/>
    </xf>
    <xf numFmtId="0" fontId="9" fillId="17" borderId="62" xfId="4" applyFont="1" applyFill="1" applyBorder="1" applyAlignment="1">
      <alignment horizontal="center" wrapText="1"/>
    </xf>
    <xf numFmtId="0" fontId="9" fillId="17" borderId="34" xfId="4" applyFont="1" applyFill="1" applyBorder="1" applyAlignment="1">
      <alignment horizontal="center" wrapText="1"/>
    </xf>
    <xf numFmtId="0" fontId="9" fillId="17" borderId="17" xfId="4" applyFont="1" applyFill="1" applyBorder="1" applyAlignment="1">
      <alignment horizontal="center" wrapText="1"/>
    </xf>
    <xf numFmtId="0" fontId="9" fillId="17" borderId="1" xfId="4" applyFont="1" applyFill="1" applyBorder="1" applyAlignment="1">
      <alignment horizontal="center" wrapText="1"/>
    </xf>
    <xf numFmtId="0" fontId="9" fillId="17" borderId="10" xfId="4" applyFont="1" applyFill="1" applyBorder="1" applyAlignment="1">
      <alignment horizontal="center" wrapText="1"/>
    </xf>
    <xf numFmtId="0" fontId="9" fillId="17" borderId="30" xfId="4" applyFont="1" applyFill="1" applyBorder="1" applyAlignment="1">
      <alignment horizontal="center" wrapText="1"/>
    </xf>
    <xf numFmtId="0" fontId="9" fillId="17" borderId="40" xfId="4" applyFont="1" applyFill="1" applyBorder="1" applyAlignment="1">
      <alignment horizontal="center" wrapText="1"/>
    </xf>
    <xf numFmtId="0" fontId="9" fillId="17" borderId="29" xfId="4" applyFont="1" applyFill="1" applyBorder="1" applyAlignment="1">
      <alignment horizontal="center" wrapText="1"/>
    </xf>
    <xf numFmtId="0" fontId="11" fillId="17" borderId="21" xfId="4" applyFont="1" applyFill="1" applyBorder="1" applyAlignment="1">
      <alignment horizontal="center" wrapText="1"/>
    </xf>
    <xf numFmtId="0" fontId="11" fillId="17" borderId="29" xfId="4" applyFont="1" applyFill="1" applyBorder="1" applyAlignment="1">
      <alignment horizontal="center" wrapText="1"/>
    </xf>
    <xf numFmtId="0" fontId="9" fillId="17" borderId="0" xfId="4" applyFont="1" applyFill="1" applyBorder="1" applyAlignment="1">
      <alignment horizontal="center" wrapText="1"/>
    </xf>
    <xf numFmtId="0" fontId="9" fillId="17" borderId="12" xfId="4" applyFont="1" applyFill="1" applyBorder="1" applyAlignment="1">
      <alignment horizontal="center" wrapText="1"/>
    </xf>
    <xf numFmtId="0" fontId="9" fillId="17" borderId="51" xfId="4" applyFont="1" applyFill="1" applyBorder="1" applyAlignment="1">
      <alignment horizontal="center" wrapText="1"/>
    </xf>
    <xf numFmtId="0" fontId="9" fillId="17" borderId="21" xfId="4" applyFont="1" applyFill="1" applyBorder="1" applyAlignment="1">
      <alignment horizontal="center" wrapText="1"/>
    </xf>
    <xf numFmtId="0" fontId="9" fillId="17" borderId="23" xfId="4" applyFont="1" applyFill="1" applyBorder="1" applyAlignment="1">
      <alignment horizontal="center" wrapText="1"/>
    </xf>
    <xf numFmtId="0" fontId="9" fillId="17" borderId="50" xfId="4" applyFont="1" applyFill="1" applyBorder="1" applyAlignment="1">
      <alignment horizontal="center" wrapText="1"/>
    </xf>
    <xf numFmtId="0" fontId="9" fillId="17" borderId="38" xfId="4" applyFont="1" applyFill="1" applyBorder="1" applyAlignment="1">
      <alignment horizontal="center" wrapText="1"/>
    </xf>
    <xf numFmtId="0" fontId="9" fillId="17" borderId="39" xfId="4" applyFont="1" applyFill="1" applyBorder="1" applyAlignment="1">
      <alignment horizontal="center" wrapText="1"/>
    </xf>
    <xf numFmtId="0" fontId="10" fillId="17" borderId="0" xfId="4" applyFont="1" applyFill="1" applyBorder="1" applyAlignment="1">
      <alignment horizontal="center" wrapText="1"/>
    </xf>
    <xf numFmtId="0" fontId="10" fillId="17" borderId="12" xfId="4" applyFont="1" applyFill="1" applyBorder="1" applyAlignment="1">
      <alignment horizontal="center" wrapText="1"/>
    </xf>
    <xf numFmtId="0" fontId="10" fillId="17" borderId="10" xfId="4" applyFont="1" applyFill="1" applyBorder="1" applyAlignment="1">
      <alignment horizontal="center" wrapText="1"/>
    </xf>
    <xf numFmtId="0" fontId="10" fillId="17" borderId="1" xfId="4" applyFont="1" applyFill="1" applyBorder="1" applyAlignment="1">
      <alignment horizontal="center" wrapText="1"/>
    </xf>
    <xf numFmtId="0" fontId="39" fillId="17" borderId="10" xfId="4" applyFont="1" applyFill="1" applyBorder="1" applyAlignment="1">
      <alignment horizontal="center" wrapText="1"/>
    </xf>
    <xf numFmtId="0" fontId="39" fillId="17" borderId="1" xfId="4" applyFont="1" applyFill="1" applyBorder="1" applyAlignment="1">
      <alignment horizontal="center" wrapText="1"/>
    </xf>
    <xf numFmtId="0" fontId="39" fillId="17" borderId="51" xfId="4" applyFont="1" applyFill="1" applyBorder="1" applyAlignment="1">
      <alignment horizontal="center" wrapText="1"/>
    </xf>
    <xf numFmtId="0" fontId="39" fillId="17" borderId="0" xfId="4" applyFont="1" applyFill="1" applyBorder="1" applyAlignment="1">
      <alignment horizontal="center" wrapText="1"/>
    </xf>
    <xf numFmtId="0" fontId="39" fillId="17" borderId="12" xfId="4" applyFont="1" applyFill="1" applyBorder="1" applyAlignment="1">
      <alignment horizontal="center" wrapText="1"/>
    </xf>
    <xf numFmtId="0" fontId="39" fillId="17" borderId="48" xfId="4" applyFont="1" applyFill="1" applyBorder="1" applyAlignment="1">
      <alignment horizontal="center" wrapText="1"/>
    </xf>
    <xf numFmtId="0" fontId="39" fillId="17" borderId="39" xfId="4" applyFont="1" applyFill="1" applyBorder="1" applyAlignment="1">
      <alignment horizontal="center" wrapText="1"/>
    </xf>
    <xf numFmtId="0" fontId="9" fillId="17" borderId="49" xfId="4" applyFont="1" applyFill="1" applyBorder="1" applyAlignment="1">
      <alignment horizontal="center" wrapText="1"/>
    </xf>
    <xf numFmtId="0" fontId="9" fillId="17" borderId="78" xfId="4" applyFont="1" applyFill="1" applyBorder="1" applyAlignment="1">
      <alignment horizontal="center" wrapText="1"/>
    </xf>
    <xf numFmtId="0" fontId="9" fillId="17" borderId="68" xfId="4" applyFont="1" applyFill="1" applyBorder="1" applyAlignment="1">
      <alignment horizontal="center" wrapText="1"/>
    </xf>
    <xf numFmtId="0" fontId="9" fillId="17" borderId="16" xfId="4" applyFont="1" applyFill="1" applyBorder="1" applyAlignment="1">
      <alignment horizontal="center" wrapText="1"/>
    </xf>
    <xf numFmtId="0" fontId="9" fillId="17" borderId="5" xfId="4" applyFont="1" applyFill="1" applyBorder="1" applyAlignment="1">
      <alignment horizontal="center" wrapText="1"/>
    </xf>
    <xf numFmtId="0" fontId="9" fillId="17" borderId="18" xfId="4" applyFont="1" applyFill="1" applyBorder="1" applyAlignment="1">
      <alignment horizontal="center" wrapText="1"/>
    </xf>
    <xf numFmtId="0" fontId="39" fillId="17" borderId="7" xfId="4" applyFont="1" applyFill="1" applyBorder="1" applyAlignment="1">
      <alignment horizontal="center" wrapText="1"/>
    </xf>
    <xf numFmtId="0" fontId="39" fillId="17" borderId="2" xfId="4" applyFont="1" applyFill="1" applyBorder="1" applyAlignment="1">
      <alignment horizontal="center" wrapText="1"/>
    </xf>
    <xf numFmtId="0" fontId="39" fillId="17" borderId="74" xfId="4" applyFont="1" applyFill="1" applyBorder="1" applyAlignment="1">
      <alignment horizontal="center" wrapText="1"/>
    </xf>
    <xf numFmtId="0" fontId="39" fillId="17" borderId="49" xfId="4" applyFont="1" applyFill="1" applyBorder="1" applyAlignment="1">
      <alignment horizontal="center" wrapText="1"/>
    </xf>
    <xf numFmtId="0" fontId="20" fillId="17" borderId="62" xfId="4" applyFont="1" applyFill="1" applyBorder="1" applyAlignment="1">
      <alignment horizontal="center" wrapText="1"/>
    </xf>
    <xf numFmtId="0" fontId="39" fillId="17" borderId="34" xfId="4" applyFont="1" applyFill="1" applyBorder="1" applyAlignment="1">
      <alignment horizontal="center" wrapText="1"/>
    </xf>
    <xf numFmtId="0" fontId="9" fillId="17" borderId="48" xfId="4" applyFont="1" applyFill="1" applyBorder="1" applyAlignment="1">
      <alignment horizontal="center" wrapText="1"/>
    </xf>
    <xf numFmtId="0" fontId="11" fillId="17" borderId="30" xfId="4" applyFont="1" applyFill="1" applyBorder="1" applyAlignment="1">
      <alignment horizontal="center" wrapText="1"/>
    </xf>
    <xf numFmtId="0" fontId="23" fillId="16" borderId="40" xfId="4" applyFont="1" applyFill="1" applyBorder="1" applyAlignment="1">
      <alignment horizontal="center" wrapText="1"/>
    </xf>
    <xf numFmtId="0" fontId="39" fillId="16" borderId="31" xfId="4" applyFont="1" applyFill="1" applyBorder="1" applyAlignment="1">
      <alignment horizontal="center" wrapText="1"/>
    </xf>
    <xf numFmtId="0" fontId="21" fillId="8" borderId="31" xfId="4" applyFont="1" applyFill="1" applyBorder="1" applyAlignment="1">
      <alignment horizontal="center" vertical="center" wrapText="1"/>
    </xf>
    <xf numFmtId="0" fontId="21" fillId="8" borderId="61" xfId="4" applyFont="1" applyFill="1" applyBorder="1" applyAlignment="1">
      <alignment horizontal="center" vertical="center" wrapText="1"/>
    </xf>
    <xf numFmtId="0" fontId="21" fillId="8" borderId="61" xfId="4" applyFont="1" applyFill="1" applyBorder="1" applyAlignment="1">
      <alignment horizontal="center" vertical="center" textRotation="90" wrapText="1"/>
    </xf>
    <xf numFmtId="0" fontId="21" fillId="8" borderId="57" xfId="4" applyFont="1" applyFill="1" applyBorder="1" applyAlignment="1">
      <alignment horizontal="center" vertical="center" textRotation="90" wrapText="1"/>
    </xf>
    <xf numFmtId="0" fontId="15" fillId="8" borderId="75" xfId="0" applyFont="1" applyFill="1" applyBorder="1" applyAlignment="1">
      <alignment horizontal="center" wrapText="1"/>
    </xf>
    <xf numFmtId="0" fontId="15" fillId="8" borderId="61" xfId="0" applyFont="1" applyFill="1" applyBorder="1" applyAlignment="1">
      <alignment horizontal="center" wrapText="1"/>
    </xf>
    <xf numFmtId="0" fontId="15" fillId="8" borderId="57" xfId="0" applyFont="1" applyFill="1" applyBorder="1" applyAlignment="1">
      <alignment horizontal="center" wrapText="1"/>
    </xf>
    <xf numFmtId="0" fontId="16" fillId="8" borderId="8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8" borderId="35" xfId="0" applyFont="1" applyFill="1" applyBorder="1" applyAlignment="1">
      <alignment horizontal="center" wrapText="1"/>
    </xf>
    <xf numFmtId="0" fontId="16" fillId="8" borderId="5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8" borderId="51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horizontal="center" wrapText="1"/>
    </xf>
    <xf numFmtId="0" fontId="16" fillId="8" borderId="44" xfId="0" applyFont="1" applyFill="1" applyBorder="1" applyAlignment="1">
      <alignment horizontal="center" wrapText="1"/>
    </xf>
    <xf numFmtId="0" fontId="20" fillId="8" borderId="21" xfId="4" applyFont="1" applyFill="1" applyBorder="1" applyAlignment="1">
      <alignment horizontal="center" wrapText="1"/>
    </xf>
    <xf numFmtId="0" fontId="20" fillId="8" borderId="40" xfId="4" applyFont="1" applyFill="1" applyBorder="1" applyAlignment="1">
      <alignment horizontal="center" wrapText="1"/>
    </xf>
    <xf numFmtId="0" fontId="20" fillId="8" borderId="29" xfId="4" applyFont="1" applyFill="1" applyBorder="1" applyAlignment="1">
      <alignment horizontal="center" wrapText="1"/>
    </xf>
    <xf numFmtId="0" fontId="9" fillId="8" borderId="0" xfId="4" applyFont="1" applyFill="1" applyBorder="1" applyAlignment="1">
      <alignment horizontal="center" wrapText="1"/>
    </xf>
    <xf numFmtId="0" fontId="9" fillId="8" borderId="17" xfId="4" applyFont="1" applyFill="1" applyBorder="1" applyAlignment="1">
      <alignment horizontal="center" wrapText="1"/>
    </xf>
    <xf numFmtId="0" fontId="9" fillId="8" borderId="51" xfId="4" applyFont="1" applyFill="1" applyBorder="1" applyAlignment="1">
      <alignment horizontal="center" wrapText="1"/>
    </xf>
    <xf numFmtId="0" fontId="9" fillId="8" borderId="21" xfId="4" applyFont="1" applyFill="1" applyBorder="1" applyAlignment="1">
      <alignment horizontal="center" wrapText="1"/>
    </xf>
    <xf numFmtId="0" fontId="9" fillId="8" borderId="40" xfId="4" applyFont="1" applyFill="1" applyBorder="1" applyAlignment="1">
      <alignment horizontal="center" wrapText="1"/>
    </xf>
    <xf numFmtId="0" fontId="9" fillId="8" borderId="29" xfId="4" applyFont="1" applyFill="1" applyBorder="1" applyAlignment="1">
      <alignment horizontal="center" wrapText="1"/>
    </xf>
    <xf numFmtId="0" fontId="11" fillId="8" borderId="21" xfId="4" applyFont="1" applyFill="1" applyBorder="1" applyAlignment="1">
      <alignment horizontal="center" wrapText="1"/>
    </xf>
    <xf numFmtId="0" fontId="9" fillId="8" borderId="10" xfId="4" applyFont="1" applyFill="1" applyBorder="1" applyAlignment="1">
      <alignment horizontal="center" wrapText="1"/>
    </xf>
    <xf numFmtId="0" fontId="39" fillId="8" borderId="10" xfId="4" applyFont="1" applyFill="1" applyBorder="1" applyAlignment="1">
      <alignment horizontal="center" wrapText="1"/>
    </xf>
    <xf numFmtId="0" fontId="39" fillId="8" borderId="1" xfId="4" applyFont="1" applyFill="1" applyBorder="1" applyAlignment="1">
      <alignment horizontal="center" wrapText="1"/>
    </xf>
    <xf numFmtId="0" fontId="39" fillId="8" borderId="51" xfId="4" applyFont="1" applyFill="1" applyBorder="1" applyAlignment="1">
      <alignment horizontal="center" wrapText="1"/>
    </xf>
    <xf numFmtId="0" fontId="39" fillId="8" borderId="0" xfId="4" applyFont="1" applyFill="1" applyBorder="1" applyAlignment="1">
      <alignment horizontal="center" wrapText="1"/>
    </xf>
    <xf numFmtId="0" fontId="39" fillId="8" borderId="12" xfId="4" applyFont="1" applyFill="1" applyBorder="1" applyAlignment="1">
      <alignment horizontal="center" wrapText="1"/>
    </xf>
    <xf numFmtId="0" fontId="39" fillId="8" borderId="34" xfId="4" applyFont="1" applyFill="1" applyBorder="1" applyAlignment="1">
      <alignment horizontal="center" wrapText="1"/>
    </xf>
    <xf numFmtId="0" fontId="39" fillId="8" borderId="48" xfId="4" applyFont="1" applyFill="1" applyBorder="1" applyAlignment="1">
      <alignment horizontal="center" wrapText="1"/>
    </xf>
    <xf numFmtId="0" fontId="39" fillId="8" borderId="39" xfId="4" applyFont="1" applyFill="1" applyBorder="1" applyAlignment="1">
      <alignment horizontal="center" wrapText="1"/>
    </xf>
    <xf numFmtId="0" fontId="39" fillId="8" borderId="49" xfId="4" applyFont="1" applyFill="1" applyBorder="1" applyAlignment="1">
      <alignment horizontal="center" wrapText="1"/>
    </xf>
    <xf numFmtId="0" fontId="9" fillId="8" borderId="78" xfId="4" applyFont="1" applyFill="1" applyBorder="1" applyAlignment="1">
      <alignment horizontal="center" wrapText="1"/>
    </xf>
    <xf numFmtId="0" fontId="20" fillId="8" borderId="68" xfId="4" applyFont="1" applyFill="1" applyBorder="1" applyAlignment="1">
      <alignment horizontal="center" wrapText="1"/>
    </xf>
    <xf numFmtId="0" fontId="9" fillId="8" borderId="68" xfId="4" applyFont="1" applyFill="1" applyBorder="1" applyAlignment="1">
      <alignment horizontal="center" wrapText="1"/>
    </xf>
    <xf numFmtId="0" fontId="9" fillId="8" borderId="16" xfId="4" applyFont="1" applyFill="1" applyBorder="1" applyAlignment="1">
      <alignment horizontal="center" wrapText="1"/>
    </xf>
    <xf numFmtId="0" fontId="9" fillId="8" borderId="5" xfId="4" applyFont="1" applyFill="1" applyBorder="1" applyAlignment="1">
      <alignment horizontal="center" wrapText="1"/>
    </xf>
    <xf numFmtId="0" fontId="20" fillId="8" borderId="1" xfId="4" applyFont="1" applyFill="1" applyBorder="1" applyAlignment="1">
      <alignment horizontal="center" wrapText="1"/>
    </xf>
    <xf numFmtId="0" fontId="9" fillId="8" borderId="18" xfId="4" applyFont="1" applyFill="1" applyBorder="1" applyAlignment="1">
      <alignment horizontal="center" wrapText="1"/>
    </xf>
    <xf numFmtId="0" fontId="9" fillId="8" borderId="7" xfId="4" applyFont="1" applyFill="1" applyBorder="1" applyAlignment="1">
      <alignment horizontal="center" wrapText="1"/>
    </xf>
    <xf numFmtId="0" fontId="9" fillId="8" borderId="48" xfId="4" applyFont="1" applyFill="1" applyBorder="1" applyAlignment="1">
      <alignment horizontal="center" wrapText="1"/>
    </xf>
    <xf numFmtId="0" fontId="11" fillId="8" borderId="30" xfId="4" applyFont="1" applyFill="1" applyBorder="1" applyAlignment="1">
      <alignment horizontal="center" wrapText="1"/>
    </xf>
    <xf numFmtId="0" fontId="41" fillId="8" borderId="29" xfId="4" applyFont="1" applyFill="1" applyBorder="1" applyAlignment="1">
      <alignment horizontal="center" wrapText="1"/>
    </xf>
    <xf numFmtId="0" fontId="11" fillId="8" borderId="50" xfId="4" applyFont="1" applyFill="1" applyBorder="1" applyAlignment="1">
      <alignment horizontal="center" vertical="center" wrapText="1"/>
    </xf>
    <xf numFmtId="0" fontId="11" fillId="8" borderId="10" xfId="4" applyFont="1" applyFill="1" applyBorder="1" applyAlignment="1">
      <alignment horizontal="center" vertical="center" wrapText="1"/>
    </xf>
    <xf numFmtId="0" fontId="11" fillId="8" borderId="5" xfId="4" applyFont="1" applyFill="1" applyBorder="1" applyAlignment="1">
      <alignment horizontal="center" vertical="center" wrapText="1"/>
    </xf>
    <xf numFmtId="0" fontId="11" fillId="8" borderId="38" xfId="4" applyFont="1" applyFill="1" applyBorder="1" applyAlignment="1">
      <alignment horizontal="center" vertical="center" wrapText="1"/>
    </xf>
    <xf numFmtId="0" fontId="11" fillId="8" borderId="21" xfId="4" applyFont="1" applyFill="1" applyBorder="1" applyAlignment="1">
      <alignment horizontal="center" vertical="center" wrapText="1"/>
    </xf>
    <xf numFmtId="0" fontId="11" fillId="8" borderId="30" xfId="4" applyFont="1" applyFill="1" applyBorder="1" applyAlignment="1">
      <alignment horizontal="center" vertical="center" wrapText="1"/>
    </xf>
    <xf numFmtId="0" fontId="15" fillId="13" borderId="49" xfId="0" applyFont="1" applyFill="1" applyBorder="1" applyAlignment="1">
      <alignment horizontal="center" wrapText="1"/>
    </xf>
    <xf numFmtId="0" fontId="15" fillId="13" borderId="32" xfId="0" applyFont="1" applyFill="1" applyBorder="1" applyAlignment="1">
      <alignment horizontal="center" wrapText="1"/>
    </xf>
    <xf numFmtId="0" fontId="23" fillId="13" borderId="40" xfId="4" applyFont="1" applyFill="1" applyBorder="1" applyAlignment="1">
      <alignment horizontal="center" wrapText="1"/>
    </xf>
    <xf numFmtId="49" fontId="45" fillId="18" borderId="15" xfId="0" applyNumberFormat="1" applyFont="1" applyFill="1" applyBorder="1" applyAlignment="1">
      <alignment horizontal="center" vertical="center"/>
    </xf>
    <xf numFmtId="49" fontId="45" fillId="18" borderId="77" xfId="0" applyNumberFormat="1" applyFont="1" applyFill="1" applyBorder="1" applyAlignment="1">
      <alignment vertical="center"/>
    </xf>
    <xf numFmtId="49" fontId="17" fillId="18" borderId="41" xfId="0" applyNumberFormat="1" applyFont="1" applyFill="1" applyBorder="1" applyAlignment="1">
      <alignment horizontal="center" vertical="center"/>
    </xf>
    <xf numFmtId="0" fontId="17" fillId="18" borderId="68" xfId="0" applyFont="1" applyFill="1" applyBorder="1" applyAlignment="1">
      <alignment horizontal="center" wrapText="1"/>
    </xf>
    <xf numFmtId="0" fontId="17" fillId="18" borderId="15" xfId="0" applyFont="1" applyFill="1" applyBorder="1" applyAlignment="1">
      <alignment horizontal="center" wrapText="1"/>
    </xf>
    <xf numFmtId="0" fontId="15" fillId="18" borderId="15" xfId="0" applyFont="1" applyFill="1" applyBorder="1" applyAlignment="1">
      <alignment horizontal="center" wrapText="1"/>
    </xf>
    <xf numFmtId="0" fontId="15" fillId="18" borderId="68" xfId="0" applyFont="1" applyFill="1" applyBorder="1" applyAlignment="1">
      <alignment horizontal="center" wrapText="1"/>
    </xf>
    <xf numFmtId="0" fontId="15" fillId="18" borderId="78" xfId="0" applyFont="1" applyFill="1" applyBorder="1" applyAlignment="1">
      <alignment horizontal="center" wrapText="1"/>
    </xf>
    <xf numFmtId="0" fontId="15" fillId="18" borderId="60" xfId="0" applyFont="1" applyFill="1" applyBorder="1" applyAlignment="1">
      <alignment horizontal="center" wrapText="1"/>
    </xf>
    <xf numFmtId="0" fontId="31" fillId="18" borderId="37" xfId="0" applyFont="1" applyFill="1" applyBorder="1" applyAlignment="1">
      <alignment wrapText="1"/>
    </xf>
    <xf numFmtId="0" fontId="31" fillId="18" borderId="29" xfId="0" applyFont="1" applyFill="1" applyBorder="1" applyAlignment="1">
      <alignment wrapText="1"/>
    </xf>
    <xf numFmtId="49" fontId="23" fillId="18" borderId="29" xfId="4" applyNumberFormat="1" applyFont="1" applyFill="1" applyBorder="1" applyAlignment="1">
      <alignment horizontal="center" vertical="center" wrapText="1"/>
    </xf>
    <xf numFmtId="0" fontId="11" fillId="18" borderId="67" xfId="4" applyFont="1" applyFill="1" applyBorder="1" applyAlignment="1">
      <alignment horizontal="center" wrapText="1"/>
    </xf>
    <xf numFmtId="0" fontId="11" fillId="18" borderId="21" xfId="4" applyFont="1" applyFill="1" applyBorder="1" applyAlignment="1">
      <alignment horizontal="center" wrapText="1"/>
    </xf>
    <xf numFmtId="0" fontId="11" fillId="18" borderId="61" xfId="4" applyFont="1" applyFill="1" applyBorder="1" applyAlignment="1">
      <alignment horizontal="center" wrapText="1"/>
    </xf>
    <xf numFmtId="0" fontId="11" fillId="18" borderId="29" xfId="4" applyFont="1" applyFill="1" applyBorder="1" applyAlignment="1">
      <alignment horizontal="center" wrapText="1"/>
    </xf>
    <xf numFmtId="0" fontId="23" fillId="18" borderId="46" xfId="4" applyFont="1" applyFill="1" applyBorder="1" applyAlignment="1">
      <alignment wrapText="1"/>
    </xf>
    <xf numFmtId="0" fontId="23" fillId="18" borderId="32" xfId="4" applyFont="1" applyFill="1" applyBorder="1" applyAlignment="1">
      <alignment wrapText="1"/>
    </xf>
    <xf numFmtId="0" fontId="11" fillId="18" borderId="56" xfId="4" applyFont="1" applyFill="1" applyBorder="1" applyAlignment="1">
      <alignment horizontal="center" wrapText="1"/>
    </xf>
    <xf numFmtId="0" fontId="11" fillId="18" borderId="75" xfId="4" applyFont="1" applyFill="1" applyBorder="1" applyAlignment="1">
      <alignment horizontal="center" wrapText="1"/>
    </xf>
    <xf numFmtId="0" fontId="11" fillId="18" borderId="57" xfId="4" applyFont="1" applyFill="1" applyBorder="1" applyAlignment="1">
      <alignment horizontal="center" wrapText="1"/>
    </xf>
    <xf numFmtId="0" fontId="11" fillId="18" borderId="31" xfId="4" applyFont="1" applyFill="1" applyBorder="1" applyAlignment="1">
      <alignment horizontal="center" wrapText="1"/>
    </xf>
    <xf numFmtId="0" fontId="11" fillId="18" borderId="32" xfId="4" applyFont="1" applyFill="1" applyBorder="1" applyAlignment="1">
      <alignment horizontal="center" wrapText="1"/>
    </xf>
    <xf numFmtId="0" fontId="23" fillId="18" borderId="61" xfId="4" applyFont="1" applyFill="1" applyBorder="1" applyAlignment="1">
      <alignment horizontal="center" wrapText="1"/>
    </xf>
    <xf numFmtId="0" fontId="23" fillId="18" borderId="37" xfId="4" applyFont="1" applyFill="1" applyBorder="1" applyAlignment="1">
      <alignment wrapText="1"/>
    </xf>
    <xf numFmtId="0" fontId="23" fillId="18" borderId="29" xfId="4" applyFont="1" applyFill="1" applyBorder="1" applyAlignment="1">
      <alignment wrapText="1"/>
    </xf>
    <xf numFmtId="0" fontId="11" fillId="18" borderId="40" xfId="4" applyFont="1" applyFill="1" applyBorder="1" applyAlignment="1">
      <alignment horizontal="center" wrapText="1"/>
    </xf>
    <xf numFmtId="0" fontId="11" fillId="18" borderId="30" xfId="4" applyFont="1" applyFill="1" applyBorder="1" applyAlignment="1">
      <alignment horizontal="center" wrapText="1"/>
    </xf>
    <xf numFmtId="0" fontId="11" fillId="18" borderId="66" xfId="4" applyFont="1" applyFill="1" applyBorder="1" applyAlignment="1">
      <alignment horizontal="center" wrapText="1"/>
    </xf>
    <xf numFmtId="0" fontId="17" fillId="13" borderId="19" xfId="0" applyNumberFormat="1" applyFont="1" applyFill="1" applyBorder="1" applyAlignment="1">
      <alignment horizontal="center" vertical="center"/>
    </xf>
    <xf numFmtId="0" fontId="17" fillId="13" borderId="73" xfId="1" applyFont="1" applyFill="1" applyBorder="1" applyAlignment="1">
      <alignment horizontal="left" vertical="center" wrapText="1"/>
    </xf>
    <xf numFmtId="49" fontId="17" fillId="13" borderId="52" xfId="0" applyNumberFormat="1" applyFont="1" applyFill="1" applyBorder="1" applyAlignment="1">
      <alignment horizontal="center" vertical="center"/>
    </xf>
    <xf numFmtId="0" fontId="17" fillId="13" borderId="76" xfId="0" applyFont="1" applyFill="1" applyBorder="1" applyAlignment="1">
      <alignment horizontal="center" wrapText="1"/>
    </xf>
    <xf numFmtId="0" fontId="17" fillId="13" borderId="73" xfId="0" applyFont="1" applyFill="1" applyBorder="1" applyAlignment="1">
      <alignment horizontal="center" wrapText="1"/>
    </xf>
    <xf numFmtId="49" fontId="45" fillId="13" borderId="56" xfId="0" applyNumberFormat="1" applyFont="1" applyFill="1" applyBorder="1" applyAlignment="1">
      <alignment horizontal="center" vertical="center"/>
    </xf>
    <xf numFmtId="49" fontId="17" fillId="13" borderId="79" xfId="0" applyNumberFormat="1" applyFont="1" applyFill="1" applyBorder="1" applyAlignment="1">
      <alignment vertical="center" wrapText="1"/>
    </xf>
    <xf numFmtId="49" fontId="17" fillId="13" borderId="46" xfId="0" applyNumberFormat="1" applyFont="1" applyFill="1" applyBorder="1" applyAlignment="1">
      <alignment horizontal="center" wrapText="1"/>
    </xf>
    <xf numFmtId="0" fontId="17" fillId="13" borderId="79" xfId="0" applyFont="1" applyFill="1" applyBorder="1" applyAlignment="1">
      <alignment horizontal="center" wrapText="1"/>
    </xf>
    <xf numFmtId="49" fontId="17" fillId="13" borderId="56" xfId="0" applyNumberFormat="1" applyFont="1" applyFill="1" applyBorder="1" applyAlignment="1">
      <alignment horizontal="center" vertical="center"/>
    </xf>
    <xf numFmtId="49" fontId="17" fillId="13" borderId="79" xfId="0" applyNumberFormat="1" applyFont="1" applyFill="1" applyBorder="1" applyAlignment="1">
      <alignment horizontal="left" vertical="center" wrapText="1"/>
    </xf>
    <xf numFmtId="0" fontId="18" fillId="13" borderId="61" xfId="0" applyFont="1" applyFill="1" applyBorder="1" applyAlignment="1">
      <alignment horizontal="center" wrapText="1"/>
    </xf>
    <xf numFmtId="0" fontId="18" fillId="13" borderId="79" xfId="0" applyFont="1" applyFill="1" applyBorder="1" applyAlignment="1">
      <alignment horizontal="center" wrapText="1"/>
    </xf>
    <xf numFmtId="0" fontId="31" fillId="13" borderId="37" xfId="0" applyFont="1" applyFill="1" applyBorder="1" applyAlignment="1">
      <alignment wrapText="1"/>
    </xf>
    <xf numFmtId="0" fontId="31" fillId="13" borderId="29" xfId="0" applyFont="1" applyFill="1" applyBorder="1" applyAlignment="1">
      <alignment wrapText="1"/>
    </xf>
    <xf numFmtId="49" fontId="23" fillId="13" borderId="29" xfId="4" applyNumberFormat="1" applyFont="1" applyFill="1" applyBorder="1" applyAlignment="1">
      <alignment horizontal="center" vertical="center" wrapText="1"/>
    </xf>
    <xf numFmtId="0" fontId="23" fillId="16" borderId="37" xfId="4" applyFont="1" applyFill="1" applyBorder="1" applyAlignment="1">
      <alignment wrapText="1"/>
    </xf>
    <xf numFmtId="0" fontId="23" fillId="16" borderId="29" xfId="4" applyFont="1" applyFill="1" applyBorder="1" applyAlignment="1">
      <alignment vertical="top" wrapText="1"/>
    </xf>
    <xf numFmtId="0" fontId="11" fillId="16" borderId="67" xfId="4" applyFont="1" applyFill="1" applyBorder="1" applyAlignment="1">
      <alignment horizontal="center" wrapText="1"/>
    </xf>
    <xf numFmtId="0" fontId="9" fillId="16" borderId="66" xfId="4" applyFont="1" applyFill="1" applyBorder="1" applyAlignment="1">
      <alignment horizontal="center" wrapText="1"/>
    </xf>
    <xf numFmtId="0" fontId="31" fillId="16" borderId="66" xfId="4" applyFont="1" applyFill="1" applyBorder="1" applyAlignment="1">
      <alignment horizontal="center" wrapText="1"/>
    </xf>
    <xf numFmtId="0" fontId="23" fillId="16" borderId="46" xfId="4" applyFont="1" applyFill="1" applyBorder="1" applyAlignment="1">
      <alignment wrapText="1"/>
    </xf>
    <xf numFmtId="0" fontId="23" fillId="16" borderId="32" xfId="4" applyFont="1" applyFill="1" applyBorder="1" applyAlignment="1">
      <alignment vertical="top" wrapText="1"/>
    </xf>
    <xf numFmtId="0" fontId="23" fillId="16" borderId="32" xfId="4" applyFont="1" applyFill="1" applyBorder="1" applyAlignment="1">
      <alignment horizontal="center" wrapText="1"/>
    </xf>
    <xf numFmtId="0" fontId="11" fillId="16" borderId="56" xfId="4" applyFont="1" applyFill="1" applyBorder="1" applyAlignment="1">
      <alignment horizontal="center" wrapText="1"/>
    </xf>
    <xf numFmtId="0" fontId="11" fillId="16" borderId="66" xfId="4" applyFont="1" applyFill="1" applyBorder="1" applyAlignment="1">
      <alignment horizontal="center" wrapText="1"/>
    </xf>
    <xf numFmtId="0" fontId="9" fillId="16" borderId="75" xfId="4" applyFont="1" applyFill="1" applyBorder="1" applyAlignment="1">
      <alignment horizontal="center" wrapText="1"/>
    </xf>
    <xf numFmtId="0" fontId="9" fillId="16" borderId="57" xfId="4" applyFont="1" applyFill="1" applyBorder="1" applyAlignment="1">
      <alignment horizontal="center" wrapText="1"/>
    </xf>
    <xf numFmtId="0" fontId="11" fillId="16" borderId="57" xfId="4" applyFont="1" applyFill="1" applyBorder="1" applyAlignment="1">
      <alignment horizontal="center" wrapText="1"/>
    </xf>
    <xf numFmtId="0" fontId="23" fillId="16" borderId="46" xfId="4" applyFont="1" applyFill="1" applyBorder="1" applyAlignment="1">
      <alignment horizontal="center" wrapText="1"/>
    </xf>
    <xf numFmtId="0" fontId="9" fillId="16" borderId="32" xfId="4" applyFont="1" applyFill="1" applyBorder="1" applyAlignment="1">
      <alignment horizontal="center" wrapText="1"/>
    </xf>
    <xf numFmtId="0" fontId="23" fillId="16" borderId="57" xfId="4" applyFont="1" applyFill="1" applyBorder="1" applyAlignment="1">
      <alignment horizontal="center" wrapText="1"/>
    </xf>
    <xf numFmtId="0" fontId="23" fillId="16" borderId="32" xfId="4" applyFont="1" applyFill="1" applyBorder="1" applyAlignment="1">
      <alignment horizontal="left" wrapText="1"/>
    </xf>
    <xf numFmtId="0" fontId="20" fillId="16" borderId="32" xfId="4" applyFont="1" applyFill="1" applyBorder="1" applyAlignment="1">
      <alignment horizontal="center" wrapText="1"/>
    </xf>
    <xf numFmtId="0" fontId="9" fillId="16" borderId="56" xfId="4" applyFont="1" applyFill="1" applyBorder="1" applyAlignment="1">
      <alignment horizontal="center" wrapText="1"/>
    </xf>
    <xf numFmtId="0" fontId="39" fillId="16" borderId="75" xfId="4" applyFont="1" applyFill="1" applyBorder="1" applyAlignment="1">
      <alignment horizontal="center" wrapText="1"/>
    </xf>
    <xf numFmtId="0" fontId="39" fillId="16" borderId="57" xfId="4" applyFont="1" applyFill="1" applyBorder="1" applyAlignment="1">
      <alignment horizontal="center" wrapText="1"/>
    </xf>
    <xf numFmtId="0" fontId="23" fillId="16" borderId="27" xfId="4" applyFont="1" applyFill="1" applyBorder="1" applyAlignment="1">
      <alignment wrapText="1"/>
    </xf>
    <xf numFmtId="0" fontId="23" fillId="16" borderId="34" xfId="4" applyFont="1" applyFill="1" applyBorder="1" applyAlignment="1">
      <alignment wrapText="1"/>
    </xf>
    <xf numFmtId="0" fontId="23" fillId="16" borderId="34" xfId="4" applyFont="1" applyFill="1" applyBorder="1" applyAlignment="1">
      <alignment horizontal="center" wrapText="1"/>
    </xf>
    <xf numFmtId="0" fontId="9" fillId="16" borderId="70" xfId="4" applyFont="1" applyFill="1" applyBorder="1" applyAlignment="1">
      <alignment horizontal="center" wrapText="1"/>
    </xf>
    <xf numFmtId="0" fontId="11" fillId="16" borderId="71" xfId="4" applyFont="1" applyFill="1" applyBorder="1" applyAlignment="1">
      <alignment horizontal="center" wrapText="1"/>
    </xf>
    <xf numFmtId="0" fontId="11" fillId="16" borderId="64" xfId="4" applyFont="1" applyFill="1" applyBorder="1" applyAlignment="1">
      <alignment horizontal="center" wrapText="1"/>
    </xf>
    <xf numFmtId="0" fontId="11" fillId="16" borderId="70" xfId="4" applyFont="1" applyFill="1" applyBorder="1" applyAlignment="1">
      <alignment horizontal="center" wrapText="1"/>
    </xf>
    <xf numFmtId="0" fontId="23" fillId="16" borderId="52" xfId="4" applyFont="1" applyFill="1" applyBorder="1" applyAlignment="1">
      <alignment wrapText="1"/>
    </xf>
    <xf numFmtId="0" fontId="23" fillId="16" borderId="49" xfId="4" applyFont="1" applyFill="1" applyBorder="1" applyAlignment="1">
      <alignment wrapText="1"/>
    </xf>
    <xf numFmtId="0" fontId="23" fillId="16" borderId="49" xfId="4" applyFont="1" applyFill="1" applyBorder="1" applyAlignment="1">
      <alignment horizontal="center" wrapText="1"/>
    </xf>
    <xf numFmtId="0" fontId="9" fillId="16" borderId="19" xfId="4" applyFont="1" applyFill="1" applyBorder="1" applyAlignment="1">
      <alignment horizontal="center" wrapText="1"/>
    </xf>
    <xf numFmtId="0" fontId="11" fillId="16" borderId="76" xfId="4" applyFont="1" applyFill="1" applyBorder="1" applyAlignment="1">
      <alignment horizontal="center" wrapText="1"/>
    </xf>
    <xf numFmtId="0" fontId="11" fillId="16" borderId="20" xfId="4" applyFont="1" applyFill="1" applyBorder="1" applyAlignment="1">
      <alignment horizontal="center" wrapText="1"/>
    </xf>
    <xf numFmtId="0" fontId="11" fillId="16" borderId="19" xfId="4" applyFont="1" applyFill="1" applyBorder="1" applyAlignment="1">
      <alignment horizontal="center" wrapText="1"/>
    </xf>
    <xf numFmtId="0" fontId="43" fillId="18" borderId="78" xfId="0" applyFont="1" applyFill="1" applyBorder="1" applyAlignment="1">
      <alignment horizontal="center" wrapText="1"/>
    </xf>
    <xf numFmtId="0" fontId="39" fillId="16" borderId="79" xfId="4" applyFont="1" applyFill="1" applyBorder="1" applyAlignment="1">
      <alignment horizontal="center" wrapText="1"/>
    </xf>
    <xf numFmtId="0" fontId="11" fillId="16" borderId="46" xfId="4" applyFont="1" applyFill="1" applyBorder="1" applyAlignment="1">
      <alignment horizontal="center" wrapText="1"/>
    </xf>
    <xf numFmtId="0" fontId="11" fillId="18" borderId="33" xfId="4" applyFont="1" applyFill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20" fillId="0" borderId="22" xfId="4" applyFont="1" applyBorder="1" applyAlignment="1">
      <alignment horizontal="center" wrapText="1"/>
    </xf>
    <xf numFmtId="0" fontId="9" fillId="0" borderId="8" xfId="4" applyFont="1" applyBorder="1" applyAlignment="1">
      <alignment horizontal="center" wrapText="1"/>
    </xf>
    <xf numFmtId="0" fontId="11" fillId="16" borderId="33" xfId="4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30" fillId="6" borderId="9" xfId="3" applyNumberFormat="1" applyFont="1" applyFill="1" applyBorder="1" applyAlignment="1" applyProtection="1">
      <alignment horizontal="left" vertical="center"/>
      <protection locked="0"/>
    </xf>
    <xf numFmtId="0" fontId="30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17" borderId="33" xfId="4" applyFont="1" applyFill="1" applyBorder="1" applyAlignment="1">
      <alignment horizontal="center" vertical="center" wrapText="1"/>
    </xf>
    <xf numFmtId="0" fontId="20" fillId="17" borderId="31" xfId="4" applyFont="1" applyFill="1" applyBorder="1" applyAlignment="1">
      <alignment horizontal="center" vertical="center" wrapText="1"/>
    </xf>
    <xf numFmtId="0" fontId="20" fillId="17" borderId="32" xfId="4" applyFont="1" applyFill="1" applyBorder="1" applyAlignment="1">
      <alignment horizontal="center" vertical="center" wrapText="1"/>
    </xf>
    <xf numFmtId="0" fontId="20" fillId="8" borderId="33" xfId="4" applyFont="1" applyFill="1" applyBorder="1" applyAlignment="1">
      <alignment horizontal="center" vertical="center" wrapText="1"/>
    </xf>
    <xf numFmtId="0" fontId="20" fillId="8" borderId="31" xfId="4" applyFont="1" applyFill="1" applyBorder="1" applyAlignment="1">
      <alignment horizontal="center" vertical="center" wrapText="1"/>
    </xf>
    <xf numFmtId="0" fontId="20" fillId="8" borderId="32" xfId="4" applyFont="1" applyFill="1" applyBorder="1" applyAlignment="1">
      <alignment horizontal="center" vertical="center" wrapText="1"/>
    </xf>
    <xf numFmtId="0" fontId="20" fillId="17" borderId="23" xfId="4" applyFont="1" applyFill="1" applyBorder="1" applyAlignment="1">
      <alignment horizontal="center" vertical="center" wrapText="1"/>
    </xf>
    <xf numFmtId="0" fontId="20" fillId="17" borderId="24" xfId="4" applyFont="1" applyFill="1" applyBorder="1" applyAlignment="1">
      <alignment horizontal="center" vertical="center" wrapText="1"/>
    </xf>
    <xf numFmtId="0" fontId="20" fillId="17" borderId="26" xfId="4" applyFont="1" applyFill="1" applyBorder="1" applyAlignment="1">
      <alignment horizontal="center" vertical="center" wrapText="1"/>
    </xf>
    <xf numFmtId="0" fontId="20" fillId="17" borderId="25" xfId="4" applyFont="1" applyFill="1" applyBorder="1" applyAlignment="1">
      <alignment horizontal="center" vertical="center" wrapText="1"/>
    </xf>
    <xf numFmtId="0" fontId="20" fillId="8" borderId="0" xfId="4" applyFont="1" applyFill="1" applyBorder="1" applyAlignment="1">
      <alignment horizontal="center" vertical="center" wrapText="1"/>
    </xf>
    <xf numFmtId="0" fontId="20" fillId="8" borderId="34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textRotation="90" wrapText="1"/>
    </xf>
    <xf numFmtId="0" fontId="23" fillId="0" borderId="39" xfId="4" applyFont="1" applyBorder="1" applyAlignment="1">
      <alignment horizontal="center" vertical="center" textRotation="90" wrapText="1"/>
    </xf>
    <xf numFmtId="0" fontId="11" fillId="8" borderId="0" xfId="4" applyFont="1" applyFill="1" applyBorder="1" applyAlignment="1">
      <alignment horizontal="center" vertical="center" wrapText="1"/>
    </xf>
    <xf numFmtId="0" fontId="11" fillId="8" borderId="34" xfId="4" applyFont="1" applyFill="1" applyBorder="1" applyAlignment="1">
      <alignment horizontal="center" vertical="center" wrapText="1"/>
    </xf>
    <xf numFmtId="0" fontId="11" fillId="17" borderId="0" xfId="4" applyFont="1" applyFill="1" applyBorder="1" applyAlignment="1">
      <alignment horizontal="center" vertical="center" wrapText="1"/>
    </xf>
    <xf numFmtId="0" fontId="11" fillId="17" borderId="34" xfId="4" applyFont="1" applyFill="1" applyBorder="1" applyAlignment="1">
      <alignment horizontal="center" vertical="center" wrapText="1"/>
    </xf>
    <xf numFmtId="0" fontId="20" fillId="15" borderId="56" xfId="4" applyFont="1" applyFill="1" applyBorder="1" applyAlignment="1">
      <alignment horizontal="center" vertical="center" wrapText="1"/>
    </xf>
    <xf numFmtId="0" fontId="20" fillId="15" borderId="61" xfId="4" applyFont="1" applyFill="1" applyBorder="1" applyAlignment="1">
      <alignment horizontal="center" vertical="center" wrapText="1"/>
    </xf>
    <xf numFmtId="0" fontId="20" fillId="15" borderId="57" xfId="4" applyFont="1" applyFill="1" applyBorder="1" applyAlignment="1">
      <alignment horizontal="center" vertical="center" wrapText="1"/>
    </xf>
    <xf numFmtId="0" fontId="20" fillId="8" borderId="23" xfId="4" applyFont="1" applyFill="1" applyBorder="1" applyAlignment="1">
      <alignment horizontal="center" vertical="center" wrapText="1"/>
    </xf>
    <xf numFmtId="0" fontId="20" fillId="8" borderId="24" xfId="4" applyFont="1" applyFill="1" applyBorder="1" applyAlignment="1">
      <alignment horizontal="center" vertical="center" wrapText="1"/>
    </xf>
    <xf numFmtId="0" fontId="20" fillId="8" borderId="26" xfId="4" applyFont="1" applyFill="1" applyBorder="1" applyAlignment="1">
      <alignment horizontal="center" vertical="center" wrapText="1"/>
    </xf>
    <xf numFmtId="0" fontId="11" fillId="8" borderId="28" xfId="4" applyFont="1" applyFill="1" applyBorder="1" applyAlignment="1">
      <alignment horizontal="center" vertical="center" wrapText="1"/>
    </xf>
    <xf numFmtId="0" fontId="11" fillId="8" borderId="71" xfId="4" applyFont="1" applyFill="1" applyBorder="1" applyAlignment="1">
      <alignment horizontal="center" vertical="center" wrapText="1"/>
    </xf>
    <xf numFmtId="0" fontId="20" fillId="15" borderId="69" xfId="4" applyFont="1" applyFill="1" applyBorder="1" applyAlignment="1">
      <alignment horizontal="center" vertical="center" wrapText="1"/>
    </xf>
    <xf numFmtId="0" fontId="20" fillId="15" borderId="62" xfId="4" applyFont="1" applyFill="1" applyBorder="1" applyAlignment="1">
      <alignment horizontal="center" vertical="center" wrapText="1"/>
    </xf>
    <xf numFmtId="0" fontId="20" fillId="14" borderId="69" xfId="4" applyFont="1" applyFill="1" applyBorder="1" applyAlignment="1">
      <alignment horizontal="center" vertical="center" wrapText="1"/>
    </xf>
    <xf numFmtId="0" fontId="20" fillId="14" borderId="62" xfId="4" applyFont="1" applyFill="1" applyBorder="1" applyAlignment="1">
      <alignment horizontal="center" vertical="center" wrapText="1"/>
    </xf>
    <xf numFmtId="0" fontId="20" fillId="14" borderId="63" xfId="4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textRotation="90" wrapText="1"/>
    </xf>
    <xf numFmtId="0" fontId="20" fillId="0" borderId="39" xfId="4" applyFont="1" applyBorder="1" applyAlignment="1">
      <alignment horizontal="center" vertical="center" textRotation="90" wrapText="1"/>
    </xf>
    <xf numFmtId="0" fontId="23" fillId="0" borderId="4" xfId="4" applyFont="1" applyBorder="1" applyAlignment="1">
      <alignment horizontal="center" vertical="center" textRotation="90" wrapText="1"/>
    </xf>
    <xf numFmtId="0" fontId="23" fillId="0" borderId="73" xfId="4" applyFont="1" applyBorder="1" applyAlignment="1">
      <alignment horizontal="center" vertical="center" textRotation="90" wrapText="1"/>
    </xf>
    <xf numFmtId="0" fontId="20" fillId="14" borderId="31" xfId="4" applyFont="1" applyFill="1" applyBorder="1" applyAlignment="1">
      <alignment horizontal="center" vertical="center" wrapText="1"/>
    </xf>
    <xf numFmtId="0" fontId="20" fillId="14" borderId="32" xfId="4" applyFont="1" applyFill="1" applyBorder="1" applyAlignment="1">
      <alignment horizontal="center" vertical="center" wrapText="1"/>
    </xf>
    <xf numFmtId="0" fontId="20" fillId="15" borderId="63" xfId="4" applyFont="1" applyFill="1" applyBorder="1" applyAlignment="1">
      <alignment horizontal="center" vertical="center" wrapText="1"/>
    </xf>
    <xf numFmtId="0" fontId="20" fillId="15" borderId="17" xfId="4" applyFont="1" applyFill="1" applyBorder="1" applyAlignment="1">
      <alignment horizontal="center" wrapText="1"/>
    </xf>
    <xf numFmtId="0" fontId="20" fillId="15" borderId="1" xfId="4" applyFont="1" applyFill="1" applyBorder="1" applyAlignment="1">
      <alignment horizontal="center" wrapText="1"/>
    </xf>
    <xf numFmtId="0" fontId="23" fillId="0" borderId="33" xfId="4" applyFont="1" applyBorder="1" applyAlignment="1">
      <alignment horizontal="right" wrapText="1"/>
    </xf>
    <xf numFmtId="0" fontId="23" fillId="0" borderId="32" xfId="4" applyFont="1" applyBorder="1" applyAlignment="1">
      <alignment horizontal="right" wrapText="1"/>
    </xf>
    <xf numFmtId="0" fontId="23" fillId="0" borderId="23" xfId="4" applyFont="1" applyBorder="1" applyAlignment="1">
      <alignment horizontal="left" wrapText="1"/>
    </xf>
    <xf numFmtId="0" fontId="23" fillId="0" borderId="24" xfId="4" applyFont="1" applyBorder="1" applyAlignment="1">
      <alignment horizontal="left" wrapText="1"/>
    </xf>
    <xf numFmtId="0" fontId="23" fillId="0" borderId="25" xfId="4" applyFont="1" applyBorder="1" applyAlignment="1">
      <alignment horizontal="left" wrapText="1"/>
    </xf>
    <xf numFmtId="0" fontId="11" fillId="14" borderId="69" xfId="4" applyFont="1" applyFill="1" applyBorder="1" applyAlignment="1">
      <alignment horizontal="center" wrapText="1"/>
    </xf>
    <xf numFmtId="0" fontId="11" fillId="14" borderId="62" xfId="4" applyFont="1" applyFill="1" applyBorder="1" applyAlignment="1">
      <alignment horizontal="center" wrapText="1"/>
    </xf>
    <xf numFmtId="0" fontId="11" fillId="14" borderId="63" xfId="4" applyFont="1" applyFill="1" applyBorder="1" applyAlignment="1">
      <alignment horizontal="center" wrapText="1"/>
    </xf>
    <xf numFmtId="0" fontId="11" fillId="17" borderId="23" xfId="4" applyFont="1" applyFill="1" applyBorder="1" applyAlignment="1">
      <alignment horizontal="center" wrapText="1"/>
    </xf>
    <xf numFmtId="0" fontId="11" fillId="17" borderId="24" xfId="4" applyFont="1" applyFill="1" applyBorder="1" applyAlignment="1">
      <alignment horizontal="center" wrapText="1"/>
    </xf>
    <xf numFmtId="0" fontId="11" fillId="17" borderId="26" xfId="4" applyFont="1" applyFill="1" applyBorder="1" applyAlignment="1">
      <alignment horizontal="center" wrapText="1"/>
    </xf>
    <xf numFmtId="0" fontId="11" fillId="14" borderId="70" xfId="4" applyNumberFormat="1" applyFont="1" applyFill="1" applyBorder="1" applyAlignment="1">
      <alignment horizontal="center" vertical="center" wrapText="1"/>
    </xf>
    <xf numFmtId="0" fontId="11" fillId="14" borderId="12" xfId="4" applyNumberFormat="1" applyFont="1" applyFill="1" applyBorder="1" applyAlignment="1">
      <alignment horizontal="center" vertical="center" wrapText="1"/>
    </xf>
    <xf numFmtId="0" fontId="11" fillId="14" borderId="12" xfId="4" applyFont="1" applyFill="1" applyBorder="1" applyAlignment="1">
      <alignment horizontal="center" vertical="center" wrapText="1"/>
    </xf>
    <xf numFmtId="0" fontId="11" fillId="14" borderId="64" xfId="4" applyFont="1" applyFill="1" applyBorder="1" applyAlignment="1">
      <alignment horizontal="center" vertical="center" wrapText="1"/>
    </xf>
    <xf numFmtId="0" fontId="11" fillId="17" borderId="28" xfId="4" applyFont="1" applyFill="1" applyBorder="1" applyAlignment="1">
      <alignment horizontal="center" vertical="center" wrapText="1"/>
    </xf>
    <xf numFmtId="0" fontId="11" fillId="17" borderId="71" xfId="4" applyFont="1" applyFill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textRotation="90" wrapText="1"/>
    </xf>
    <xf numFmtId="0" fontId="11" fillId="0" borderId="27" xfId="4" applyFont="1" applyBorder="1" applyAlignment="1">
      <alignment horizontal="center" vertical="center" textRotation="90" wrapText="1"/>
    </xf>
    <xf numFmtId="0" fontId="11" fillId="0" borderId="37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37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8" xfId="4" applyFont="1" applyBorder="1" applyAlignment="1">
      <alignment horizontal="center" vertical="center" textRotation="90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17" xfId="4" applyFont="1" applyBorder="1" applyAlignment="1">
      <alignment horizontal="center" vertical="center" textRotation="90" wrapText="1"/>
    </xf>
    <xf numFmtId="0" fontId="23" fillId="0" borderId="19" xfId="4" applyFont="1" applyBorder="1" applyAlignment="1">
      <alignment horizontal="center" vertical="center" textRotation="90" wrapText="1"/>
    </xf>
    <xf numFmtId="0" fontId="23" fillId="0" borderId="18" xfId="4" applyFont="1" applyBorder="1" applyAlignment="1">
      <alignment horizontal="center" vertical="center" wrapText="1"/>
    </xf>
    <xf numFmtId="0" fontId="11" fillId="8" borderId="13" xfId="4" applyFont="1" applyFill="1" applyBorder="1" applyAlignment="1">
      <alignment horizontal="center" vertical="center" wrapText="1"/>
    </xf>
    <xf numFmtId="0" fontId="11" fillId="8" borderId="44" xfId="4" applyFont="1" applyFill="1" applyBorder="1" applyAlignment="1">
      <alignment horizontal="center" vertical="center" wrapText="1"/>
    </xf>
    <xf numFmtId="0" fontId="11" fillId="8" borderId="9" xfId="4" applyFont="1" applyFill="1" applyBorder="1" applyAlignment="1">
      <alignment horizontal="center" vertical="center" wrapText="1"/>
    </xf>
    <xf numFmtId="0" fontId="11" fillId="8" borderId="35" xfId="4" applyFont="1" applyFill="1" applyBorder="1" applyAlignment="1">
      <alignment horizontal="center" vertical="center" wrapText="1"/>
    </xf>
    <xf numFmtId="0" fontId="23" fillId="0" borderId="28" xfId="4" applyFont="1" applyBorder="1" applyAlignment="1">
      <alignment horizontal="left" wrapText="1"/>
    </xf>
    <xf numFmtId="0" fontId="23" fillId="0" borderId="0" xfId="4" applyFont="1" applyBorder="1" applyAlignment="1">
      <alignment horizontal="left" wrapText="1"/>
    </xf>
    <xf numFmtId="0" fontId="23" fillId="0" borderId="34" xfId="4" applyFont="1" applyBorder="1" applyAlignment="1">
      <alignment horizontal="left" wrapText="1"/>
    </xf>
    <xf numFmtId="0" fontId="20" fillId="0" borderId="28" xfId="4" applyFont="1" applyBorder="1" applyAlignment="1">
      <alignment wrapText="1"/>
    </xf>
    <xf numFmtId="0" fontId="20" fillId="0" borderId="0" xfId="4" applyFont="1" applyBorder="1" applyAlignment="1">
      <alignment wrapText="1"/>
    </xf>
    <xf numFmtId="0" fontId="11" fillId="14" borderId="17" xfId="4" applyNumberFormat="1" applyFont="1" applyFill="1" applyBorder="1" applyAlignment="1">
      <alignment horizontal="center" vertical="center" wrapText="1"/>
    </xf>
    <xf numFmtId="49" fontId="11" fillId="14" borderId="1" xfId="4" applyNumberFormat="1" applyFont="1" applyFill="1" applyBorder="1" applyAlignment="1">
      <alignment horizontal="center" vertical="center" wrapText="1"/>
    </xf>
    <xf numFmtId="0" fontId="11" fillId="14" borderId="1" xfId="4" applyNumberFormat="1" applyFont="1" applyFill="1" applyBorder="1" applyAlignment="1">
      <alignment horizontal="center" vertical="center" wrapText="1"/>
    </xf>
    <xf numFmtId="49" fontId="11" fillId="14" borderId="18" xfId="4" applyNumberFormat="1" applyFont="1" applyFill="1" applyBorder="1" applyAlignment="1">
      <alignment horizontal="center" vertical="center" wrapText="1"/>
    </xf>
    <xf numFmtId="0" fontId="11" fillId="17" borderId="50" xfId="4" applyNumberFormat="1" applyFont="1" applyFill="1" applyBorder="1" applyAlignment="1">
      <alignment horizontal="center" vertical="center" wrapText="1"/>
    </xf>
    <xf numFmtId="49" fontId="11" fillId="17" borderId="10" xfId="4" applyNumberFormat="1" applyFont="1" applyFill="1" applyBorder="1" applyAlignment="1">
      <alignment horizontal="center" vertical="center" wrapText="1"/>
    </xf>
    <xf numFmtId="49" fontId="11" fillId="17" borderId="5" xfId="4" applyNumberFormat="1" applyFont="1" applyFill="1" applyBorder="1" applyAlignment="1">
      <alignment horizontal="center" vertical="center" wrapText="1"/>
    </xf>
    <xf numFmtId="0" fontId="11" fillId="8" borderId="10" xfId="4" applyFont="1" applyFill="1" applyBorder="1" applyAlignment="1">
      <alignment horizontal="center" vertical="center" wrapText="1"/>
    </xf>
    <xf numFmtId="0" fontId="11" fillId="8" borderId="51" xfId="4" applyFont="1" applyFill="1" applyBorder="1" applyAlignment="1">
      <alignment horizontal="center" vertical="center" wrapText="1"/>
    </xf>
    <xf numFmtId="0" fontId="11" fillId="14" borderId="17" xfId="4" applyFont="1" applyFill="1" applyBorder="1" applyAlignment="1">
      <alignment horizontal="center" vertical="center" wrapText="1"/>
    </xf>
    <xf numFmtId="0" fontId="11" fillId="14" borderId="1" xfId="4" applyFont="1" applyFill="1" applyBorder="1" applyAlignment="1">
      <alignment horizontal="center" vertical="center" wrapText="1"/>
    </xf>
    <xf numFmtId="0" fontId="11" fillId="14" borderId="18" xfId="4" applyFont="1" applyFill="1" applyBorder="1" applyAlignment="1">
      <alignment horizontal="center" vertical="center" wrapText="1"/>
    </xf>
    <xf numFmtId="0" fontId="11" fillId="17" borderId="50" xfId="4" applyFont="1" applyFill="1" applyBorder="1" applyAlignment="1">
      <alignment horizontal="center" vertical="center" wrapText="1"/>
    </xf>
    <xf numFmtId="0" fontId="11" fillId="17" borderId="10" xfId="4" applyFont="1" applyFill="1" applyBorder="1" applyAlignment="1">
      <alignment horizontal="center" vertical="center" wrapText="1"/>
    </xf>
    <xf numFmtId="0" fontId="11" fillId="17" borderId="5" xfId="4" applyFont="1" applyFill="1" applyBorder="1" applyAlignment="1">
      <alignment horizontal="center" vertical="center" wrapText="1"/>
    </xf>
    <xf numFmtId="0" fontId="11" fillId="17" borderId="51" xfId="4" applyFont="1" applyFill="1" applyBorder="1" applyAlignment="1">
      <alignment horizontal="center" vertical="center" wrapText="1"/>
    </xf>
    <xf numFmtId="0" fontId="11" fillId="17" borderId="10" xfId="4" applyNumberFormat="1" applyFont="1" applyFill="1" applyBorder="1" applyAlignment="1">
      <alignment horizontal="center" vertical="center" wrapText="1"/>
    </xf>
    <xf numFmtId="49" fontId="11" fillId="17" borderId="51" xfId="4" applyNumberFormat="1" applyFont="1" applyFill="1" applyBorder="1" applyAlignment="1">
      <alignment horizontal="center" vertical="center" wrapText="1"/>
    </xf>
    <xf numFmtId="0" fontId="11" fillId="8" borderId="50" xfId="4" applyNumberFormat="1" applyFont="1" applyFill="1" applyBorder="1" applyAlignment="1">
      <alignment horizontal="center" vertical="center" wrapText="1"/>
    </xf>
    <xf numFmtId="0" fontId="11" fillId="8" borderId="10" xfId="4" applyNumberFormat="1" applyFont="1" applyFill="1" applyBorder="1" applyAlignment="1">
      <alignment horizontal="center" vertical="center" wrapText="1"/>
    </xf>
    <xf numFmtId="0" fontId="11" fillId="8" borderId="5" xfId="4" applyNumberFormat="1" applyFont="1" applyFill="1" applyBorder="1" applyAlignment="1">
      <alignment horizontal="center" vertical="center" wrapText="1"/>
    </xf>
    <xf numFmtId="49" fontId="11" fillId="8" borderId="10" xfId="4" applyNumberFormat="1" applyFont="1" applyFill="1" applyBorder="1" applyAlignment="1">
      <alignment horizontal="center" vertical="center" wrapText="1"/>
    </xf>
    <xf numFmtId="49" fontId="11" fillId="8" borderId="51" xfId="4" applyNumberFormat="1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/>
    </xf>
    <xf numFmtId="0" fontId="11" fillId="8" borderId="21" xfId="4" applyFont="1" applyFill="1" applyBorder="1" applyAlignment="1">
      <alignment horizontal="center" vertical="center" wrapText="1"/>
    </xf>
    <xf numFmtId="0" fontId="11" fillId="8" borderId="29" xfId="4" applyFont="1" applyFill="1" applyBorder="1" applyAlignment="1">
      <alignment horizontal="center" vertical="center" wrapText="1"/>
    </xf>
    <xf numFmtId="0" fontId="11" fillId="17" borderId="21" xfId="4" applyFont="1" applyFill="1" applyBorder="1" applyAlignment="1">
      <alignment horizontal="center" vertical="center" wrapText="1"/>
    </xf>
    <xf numFmtId="0" fontId="11" fillId="17" borderId="29" xfId="4" applyFont="1" applyFill="1" applyBorder="1" applyAlignment="1">
      <alignment horizontal="center" vertical="center" wrapText="1"/>
    </xf>
    <xf numFmtId="0" fontId="11" fillId="8" borderId="24" xfId="4" applyFont="1" applyFill="1" applyBorder="1" applyAlignment="1">
      <alignment horizontal="center" wrapText="1"/>
    </xf>
    <xf numFmtId="0" fontId="11" fillId="8" borderId="25" xfId="4" applyFont="1" applyFill="1" applyBorder="1" applyAlignment="1">
      <alignment horizontal="center" wrapText="1"/>
    </xf>
    <xf numFmtId="0" fontId="31" fillId="15" borderId="15" xfId="4" applyFont="1" applyFill="1" applyBorder="1" applyAlignment="1">
      <alignment horizontal="center" wrapText="1"/>
    </xf>
    <xf numFmtId="0" fontId="31" fillId="15" borderId="68" xfId="4" applyFont="1" applyFill="1" applyBorder="1" applyAlignment="1">
      <alignment horizontal="center" wrapText="1"/>
    </xf>
    <xf numFmtId="0" fontId="11" fillId="8" borderId="23" xfId="4" applyFont="1" applyFill="1" applyBorder="1" applyAlignment="1">
      <alignment horizontal="center" wrapText="1"/>
    </xf>
    <xf numFmtId="0" fontId="11" fillId="8" borderId="26" xfId="4" applyFont="1" applyFill="1" applyBorder="1" applyAlignment="1">
      <alignment horizontal="center" wrapText="1"/>
    </xf>
    <xf numFmtId="0" fontId="31" fillId="15" borderId="16" xfId="4" applyFont="1" applyFill="1" applyBorder="1" applyAlignment="1">
      <alignment horizontal="center" wrapText="1"/>
    </xf>
    <xf numFmtId="0" fontId="9" fillId="15" borderId="1" xfId="4" applyFont="1" applyFill="1" applyBorder="1" applyAlignment="1">
      <alignment horizontal="center" wrapText="1"/>
    </xf>
    <xf numFmtId="0" fontId="9" fillId="15" borderId="18" xfId="4" applyFont="1" applyFill="1" applyBorder="1" applyAlignment="1">
      <alignment horizontal="center" wrapText="1"/>
    </xf>
    <xf numFmtId="0" fontId="11" fillId="15" borderId="1" xfId="4" applyFont="1" applyFill="1" applyBorder="1" applyAlignment="1">
      <alignment horizontal="center" vertical="center" wrapText="1"/>
    </xf>
    <xf numFmtId="0" fontId="11" fillId="15" borderId="18" xfId="4" applyFont="1" applyFill="1" applyBorder="1" applyAlignment="1">
      <alignment horizontal="center" vertical="center" wrapText="1"/>
    </xf>
    <xf numFmtId="0" fontId="11" fillId="15" borderId="17" xfId="4" applyFont="1" applyFill="1" applyBorder="1" applyAlignment="1">
      <alignment horizontal="center" vertical="center" wrapText="1"/>
    </xf>
    <xf numFmtId="0" fontId="11" fillId="14" borderId="67" xfId="4" applyFont="1" applyFill="1" applyBorder="1" applyAlignment="1">
      <alignment horizontal="center" vertical="center" wrapText="1"/>
    </xf>
    <xf numFmtId="0" fontId="11" fillId="14" borderId="40" xfId="4" applyFont="1" applyFill="1" applyBorder="1" applyAlignment="1">
      <alignment horizontal="center" vertical="center" wrapText="1"/>
    </xf>
    <xf numFmtId="0" fontId="11" fillId="14" borderId="66" xfId="4" applyFont="1" applyFill="1" applyBorder="1" applyAlignment="1">
      <alignment horizontal="center" vertical="center" wrapText="1"/>
    </xf>
    <xf numFmtId="0" fontId="11" fillId="17" borderId="38" xfId="4" applyFont="1" applyFill="1" applyBorder="1" applyAlignment="1">
      <alignment horizontal="center" vertical="center" wrapText="1"/>
    </xf>
    <xf numFmtId="0" fontId="11" fillId="17" borderId="30" xfId="4" applyFont="1" applyFill="1" applyBorder="1" applyAlignment="1">
      <alignment horizontal="center" vertical="center" wrapText="1"/>
    </xf>
    <xf numFmtId="0" fontId="11" fillId="15" borderId="39" xfId="4" applyFont="1" applyFill="1" applyBorder="1" applyAlignment="1">
      <alignment horizontal="center" vertical="center" wrapText="1"/>
    </xf>
    <xf numFmtId="0" fontId="11" fillId="15" borderId="20" xfId="4" applyFont="1" applyFill="1" applyBorder="1" applyAlignment="1">
      <alignment horizontal="center" vertical="center" wrapText="1"/>
    </xf>
    <xf numFmtId="0" fontId="11" fillId="15" borderId="19" xfId="4" applyFont="1" applyFill="1" applyBorder="1" applyAlignment="1">
      <alignment horizontal="center" vertical="center" wrapText="1"/>
    </xf>
    <xf numFmtId="0" fontId="11" fillId="8" borderId="43" xfId="4" applyFont="1" applyFill="1" applyBorder="1" applyAlignment="1">
      <alignment horizontal="center" vertical="center" wrapText="1"/>
    </xf>
    <xf numFmtId="0" fontId="11" fillId="8" borderId="7" xfId="4" applyFont="1" applyFill="1" applyBorder="1" applyAlignment="1">
      <alignment horizontal="center" vertical="center" wrapText="1"/>
    </xf>
    <xf numFmtId="0" fontId="11" fillId="8" borderId="36" xfId="4" applyFont="1" applyFill="1" applyBorder="1" applyAlignment="1">
      <alignment horizontal="center" vertical="center" wrapText="1"/>
    </xf>
    <xf numFmtId="0" fontId="11" fillId="8" borderId="8" xfId="4" applyFont="1" applyFill="1" applyBorder="1" applyAlignment="1">
      <alignment horizontal="center" vertical="center" wrapText="1"/>
    </xf>
    <xf numFmtId="0" fontId="20" fillId="14" borderId="17" xfId="4" applyFont="1" applyFill="1" applyBorder="1" applyAlignment="1">
      <alignment horizontal="center" vertical="center" wrapText="1"/>
    </xf>
    <xf numFmtId="0" fontId="20" fillId="14" borderId="1" xfId="4" applyFont="1" applyFill="1" applyBorder="1" applyAlignment="1">
      <alignment horizontal="center" vertical="center" wrapText="1"/>
    </xf>
    <xf numFmtId="0" fontId="20" fillId="14" borderId="18" xfId="4" applyFont="1" applyFill="1" applyBorder="1" applyAlignment="1">
      <alignment horizontal="center" vertical="center" wrapText="1"/>
    </xf>
    <xf numFmtId="0" fontId="20" fillId="17" borderId="50" xfId="4" applyFont="1" applyFill="1" applyBorder="1" applyAlignment="1">
      <alignment horizontal="center" vertical="center" wrapText="1"/>
    </xf>
    <xf numFmtId="0" fontId="20" fillId="17" borderId="10" xfId="4" applyFont="1" applyFill="1" applyBorder="1" applyAlignment="1">
      <alignment horizontal="center" vertical="center" wrapText="1"/>
    </xf>
    <xf numFmtId="0" fontId="20" fillId="17" borderId="5" xfId="4" applyFont="1" applyFill="1" applyBorder="1" applyAlignment="1">
      <alignment horizontal="center" vertical="center" wrapText="1"/>
    </xf>
    <xf numFmtId="0" fontId="20" fillId="17" borderId="51" xfId="4" applyFont="1" applyFill="1" applyBorder="1" applyAlignment="1">
      <alignment horizontal="center" vertical="center" wrapText="1"/>
    </xf>
    <xf numFmtId="0" fontId="20" fillId="8" borderId="50" xfId="4" applyFont="1" applyFill="1" applyBorder="1" applyAlignment="1">
      <alignment horizontal="center" vertical="center" wrapText="1"/>
    </xf>
    <xf numFmtId="0" fontId="20" fillId="8" borderId="10" xfId="4" applyFont="1" applyFill="1" applyBorder="1" applyAlignment="1">
      <alignment horizontal="center" vertical="center" wrapText="1"/>
    </xf>
    <xf numFmtId="0" fontId="20" fillId="8" borderId="5" xfId="4" applyFont="1" applyFill="1" applyBorder="1" applyAlignment="1">
      <alignment horizontal="center" vertical="center" wrapText="1"/>
    </xf>
    <xf numFmtId="0" fontId="31" fillId="13" borderId="24" xfId="4" applyFont="1" applyFill="1" applyBorder="1" applyAlignment="1">
      <alignment horizontal="center" wrapText="1"/>
    </xf>
    <xf numFmtId="0" fontId="31" fillId="13" borderId="21" xfId="4" applyFont="1" applyFill="1" applyBorder="1" applyAlignment="1">
      <alignment horizontal="center" wrapText="1"/>
    </xf>
    <xf numFmtId="0" fontId="31" fillId="13" borderId="25" xfId="4" applyFont="1" applyFill="1" applyBorder="1" applyAlignment="1">
      <alignment horizontal="center" wrapText="1"/>
    </xf>
    <xf numFmtId="0" fontId="31" fillId="13" borderId="29" xfId="4" applyFont="1" applyFill="1" applyBorder="1" applyAlignment="1">
      <alignment horizontal="center" wrapText="1"/>
    </xf>
    <xf numFmtId="0" fontId="31" fillId="13" borderId="62" xfId="4" applyFont="1" applyFill="1" applyBorder="1" applyAlignment="1">
      <alignment horizontal="center" wrapText="1"/>
    </xf>
    <xf numFmtId="0" fontId="31" fillId="13" borderId="40" xfId="4" applyFont="1" applyFill="1" applyBorder="1" applyAlignment="1">
      <alignment horizontal="center" wrapText="1"/>
    </xf>
    <xf numFmtId="0" fontId="11" fillId="14" borderId="54" xfId="4" applyFont="1" applyFill="1" applyBorder="1" applyAlignment="1">
      <alignment horizontal="center" vertical="center" wrapText="1"/>
    </xf>
    <xf numFmtId="0" fontId="11" fillId="14" borderId="2" xfId="4" applyFont="1" applyFill="1" applyBorder="1" applyAlignment="1">
      <alignment horizontal="center" vertical="center" wrapText="1"/>
    </xf>
    <xf numFmtId="0" fontId="11" fillId="14" borderId="45" xfId="4" applyFont="1" applyFill="1" applyBorder="1" applyAlignment="1">
      <alignment horizontal="center" vertical="center" wrapText="1"/>
    </xf>
    <xf numFmtId="0" fontId="11" fillId="14" borderId="3" xfId="4" applyFont="1" applyFill="1" applyBorder="1" applyAlignment="1">
      <alignment horizontal="center" vertical="center" wrapText="1"/>
    </xf>
    <xf numFmtId="0" fontId="11" fillId="14" borderId="74" xfId="4" applyFont="1" applyFill="1" applyBorder="1" applyAlignment="1">
      <alignment horizontal="center" vertical="center" wrapText="1"/>
    </xf>
    <xf numFmtId="0" fontId="11" fillId="14" borderId="65" xfId="4" applyFont="1" applyFill="1" applyBorder="1" applyAlignment="1">
      <alignment horizontal="center" vertical="center" wrapText="1"/>
    </xf>
    <xf numFmtId="0" fontId="11" fillId="17" borderId="43" xfId="4" applyFont="1" applyFill="1" applyBorder="1" applyAlignment="1">
      <alignment horizontal="center" vertical="center" wrapText="1"/>
    </xf>
    <xf numFmtId="0" fontId="11" fillId="17" borderId="13" xfId="4" applyFont="1" applyFill="1" applyBorder="1" applyAlignment="1">
      <alignment horizontal="center" vertical="center" wrapText="1"/>
    </xf>
    <xf numFmtId="0" fontId="11" fillId="17" borderId="7" xfId="4" applyFont="1" applyFill="1" applyBorder="1" applyAlignment="1">
      <alignment horizontal="center" vertical="center" wrapText="1"/>
    </xf>
    <xf numFmtId="0" fontId="11" fillId="17" borderId="36" xfId="4" applyFont="1" applyFill="1" applyBorder="1" applyAlignment="1">
      <alignment horizontal="center" vertical="center" wrapText="1"/>
    </xf>
    <xf numFmtId="0" fontId="11" fillId="17" borderId="9" xfId="4" applyFont="1" applyFill="1" applyBorder="1" applyAlignment="1">
      <alignment horizontal="center" vertical="center" wrapText="1"/>
    </xf>
    <xf numFmtId="0" fontId="11" fillId="17" borderId="8" xfId="4" applyFont="1" applyFill="1" applyBorder="1" applyAlignment="1">
      <alignment horizontal="center" vertical="center" wrapText="1"/>
    </xf>
    <xf numFmtId="0" fontId="11" fillId="17" borderId="44" xfId="4" applyFont="1" applyFill="1" applyBorder="1" applyAlignment="1">
      <alignment horizontal="center" vertical="center" wrapText="1"/>
    </xf>
    <xf numFmtId="0" fontId="11" fillId="17" borderId="35" xfId="4" applyFont="1" applyFill="1" applyBorder="1" applyAlignment="1">
      <alignment horizontal="center" vertical="center" wrapText="1"/>
    </xf>
    <xf numFmtId="0" fontId="11" fillId="17" borderId="25" xfId="4" applyFont="1" applyFill="1" applyBorder="1" applyAlignment="1">
      <alignment horizontal="center" wrapText="1"/>
    </xf>
    <xf numFmtId="0" fontId="20" fillId="15" borderId="17" xfId="4" applyFont="1" applyFill="1" applyBorder="1" applyAlignment="1">
      <alignment horizontal="center" vertical="center" wrapText="1"/>
    </xf>
    <xf numFmtId="0" fontId="20" fillId="15" borderId="1" xfId="4" applyFont="1" applyFill="1" applyBorder="1" applyAlignment="1">
      <alignment horizontal="center" vertical="center" wrapText="1"/>
    </xf>
    <xf numFmtId="0" fontId="31" fillId="15" borderId="70" xfId="4" applyFont="1" applyFill="1" applyBorder="1" applyAlignment="1">
      <alignment horizontal="center" vertical="center" wrapText="1"/>
    </xf>
    <xf numFmtId="0" fontId="31" fillId="15" borderId="12" xfId="4" applyFont="1" applyFill="1" applyBorder="1" applyAlignment="1">
      <alignment horizontal="center" vertical="center" wrapText="1"/>
    </xf>
    <xf numFmtId="0" fontId="20" fillId="8" borderId="51" xfId="4" applyFont="1" applyFill="1" applyBorder="1" applyAlignment="1">
      <alignment horizontal="center" vertical="center" wrapText="1"/>
    </xf>
    <xf numFmtId="0" fontId="20" fillId="15" borderId="18" xfId="4" applyFont="1" applyFill="1" applyBorder="1" applyAlignment="1">
      <alignment horizontal="center" vertical="center" wrapText="1"/>
    </xf>
    <xf numFmtId="0" fontId="31" fillId="15" borderId="64" xfId="4" applyFont="1" applyFill="1" applyBorder="1" applyAlignment="1">
      <alignment horizontal="center" vertical="center" wrapText="1"/>
    </xf>
    <xf numFmtId="0" fontId="9" fillId="0" borderId="31" xfId="4" applyFont="1" applyBorder="1" applyAlignment="1">
      <alignment horizontal="center" wrapText="1"/>
    </xf>
    <xf numFmtId="0" fontId="9" fillId="0" borderId="32" xfId="4" applyFont="1" applyBorder="1" applyAlignment="1">
      <alignment horizontal="center" wrapText="1"/>
    </xf>
    <xf numFmtId="0" fontId="11" fillId="0" borderId="23" xfId="4" applyFont="1" applyBorder="1" applyAlignment="1">
      <alignment horizontal="center" vertical="center" textRotation="90" wrapText="1"/>
    </xf>
    <xf numFmtId="0" fontId="11" fillId="0" borderId="25" xfId="4" applyFont="1" applyBorder="1" applyAlignment="1">
      <alignment horizontal="center" vertical="center" textRotation="90" wrapText="1"/>
    </xf>
    <xf numFmtId="0" fontId="11" fillId="0" borderId="28" xfId="4" applyFont="1" applyBorder="1" applyAlignment="1">
      <alignment horizontal="center" vertical="center" textRotation="90" wrapText="1"/>
    </xf>
    <xf numFmtId="0" fontId="11" fillId="0" borderId="34" xfId="4" applyFont="1" applyBorder="1" applyAlignment="1">
      <alignment horizontal="center" vertical="center" textRotation="90" wrapText="1"/>
    </xf>
    <xf numFmtId="0" fontId="11" fillId="0" borderId="38" xfId="4" applyFont="1" applyBorder="1" applyAlignment="1">
      <alignment horizontal="center" vertical="center" textRotation="90" wrapText="1"/>
    </xf>
    <xf numFmtId="0" fontId="11" fillId="0" borderId="29" xfId="4" applyFont="1" applyBorder="1" applyAlignment="1">
      <alignment horizontal="center" vertical="center" textRotation="90" wrapText="1"/>
    </xf>
    <xf numFmtId="0" fontId="31" fillId="13" borderId="22" xfId="0" applyFont="1" applyFill="1" applyBorder="1" applyAlignment="1">
      <alignment horizontal="left" wrapText="1"/>
    </xf>
    <xf numFmtId="0" fontId="31" fillId="13" borderId="37" xfId="0" applyFont="1" applyFill="1" applyBorder="1" applyAlignment="1">
      <alignment horizontal="left" wrapText="1"/>
    </xf>
    <xf numFmtId="14" fontId="31" fillId="13" borderId="22" xfId="4" applyNumberFormat="1" applyFont="1" applyFill="1" applyBorder="1" applyAlignment="1">
      <alignment horizontal="center" wrapText="1"/>
    </xf>
    <xf numFmtId="14" fontId="31" fillId="13" borderId="37" xfId="4" applyNumberFormat="1" applyFont="1" applyFill="1" applyBorder="1" applyAlignment="1">
      <alignment horizontal="center" wrapText="1"/>
    </xf>
    <xf numFmtId="0" fontId="31" fillId="13" borderId="69" xfId="4" applyFont="1" applyFill="1" applyBorder="1" applyAlignment="1">
      <alignment horizontal="center" wrapText="1"/>
    </xf>
    <xf numFmtId="0" fontId="31" fillId="13" borderId="67" xfId="4" applyFont="1" applyFill="1" applyBorder="1" applyAlignment="1">
      <alignment horizontal="center" wrapText="1"/>
    </xf>
    <xf numFmtId="0" fontId="20" fillId="0" borderId="58" xfId="4" applyFont="1" applyBorder="1" applyAlignment="1">
      <alignment horizontal="right" wrapText="1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20" fillId="0" borderId="50" xfId="4" applyFont="1" applyBorder="1" applyAlignment="1">
      <alignment horizontal="right" wrapText="1"/>
    </xf>
    <xf numFmtId="0" fontId="20" fillId="0" borderId="10" xfId="4" applyFont="1" applyBorder="1" applyAlignment="1">
      <alignment horizontal="right" wrapText="1"/>
    </xf>
    <xf numFmtId="0" fontId="20" fillId="0" borderId="51" xfId="4" applyFont="1" applyBorder="1" applyAlignment="1">
      <alignment horizontal="right" wrapText="1"/>
    </xf>
    <xf numFmtId="0" fontId="20" fillId="0" borderId="50" xfId="4" applyFont="1" applyBorder="1" applyAlignment="1">
      <alignment horizontal="right" vertical="center" wrapText="1"/>
    </xf>
    <xf numFmtId="0" fontId="20" fillId="0" borderId="10" xfId="4" applyFont="1" applyBorder="1" applyAlignment="1">
      <alignment horizontal="right" vertical="center" wrapText="1"/>
    </xf>
    <xf numFmtId="0" fontId="20" fillId="0" borderId="51" xfId="4" applyFont="1" applyBorder="1" applyAlignment="1">
      <alignment horizontal="right" vertical="center" wrapText="1"/>
    </xf>
    <xf numFmtId="0" fontId="20" fillId="0" borderId="38" xfId="4" applyFont="1" applyBorder="1" applyAlignment="1">
      <alignment wrapText="1"/>
    </xf>
    <xf numFmtId="0" fontId="20" fillId="0" borderId="21" xfId="4" applyFont="1" applyBorder="1" applyAlignment="1">
      <alignment wrapText="1"/>
    </xf>
    <xf numFmtId="0" fontId="20" fillId="0" borderId="47" xfId="4" applyFont="1" applyBorder="1" applyAlignment="1">
      <alignment horizontal="right" vertical="center" wrapText="1"/>
    </xf>
    <xf numFmtId="0" fontId="20" fillId="0" borderId="48" xfId="4" applyFont="1" applyBorder="1" applyAlignment="1">
      <alignment horizontal="right" vertical="center" wrapText="1"/>
    </xf>
    <xf numFmtId="0" fontId="20" fillId="0" borderId="49" xfId="4" applyFont="1" applyBorder="1" applyAlignment="1">
      <alignment horizontal="right" vertical="center" wrapText="1"/>
    </xf>
    <xf numFmtId="0" fontId="15" fillId="0" borderId="0" xfId="2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5" xr:uid="{00000000-0005-0000-0000-000004000000}"/>
    <cellStyle name="Обычный_sheetAudit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4"/>
  <sheetViews>
    <sheetView topLeftCell="A10" zoomScale="115" zoomScaleNormal="115" workbookViewId="0">
      <selection activeCell="S40" sqref="S40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618" t="s">
        <v>117</v>
      </c>
      <c r="AO1" s="618"/>
      <c r="AP1" s="618"/>
      <c r="AQ1" s="618"/>
      <c r="AR1" s="618"/>
      <c r="AS1" s="618"/>
      <c r="AT1" s="618"/>
      <c r="AU1" s="618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30" t="s">
        <v>120</v>
      </c>
      <c r="AI2" s="631"/>
      <c r="AJ2" s="631"/>
      <c r="AK2" s="631"/>
      <c r="AL2" s="631"/>
      <c r="AM2" s="631"/>
      <c r="AN2" s="631"/>
      <c r="AO2" s="631"/>
      <c r="AP2" s="631"/>
      <c r="AQ2" s="631"/>
      <c r="AR2" s="631"/>
      <c r="AS2" s="631"/>
      <c r="AT2" s="631"/>
      <c r="AU2" s="631"/>
      <c r="AV2" s="631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620" t="s">
        <v>0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2"/>
    </row>
    <row r="7" spans="1:50" ht="15" customHeight="1" x14ac:dyDescent="0.2">
      <c r="A7" s="1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2"/>
    </row>
    <row r="8" spans="1:50" ht="11.25" customHeight="1" x14ac:dyDescent="0.2">
      <c r="A8" s="1"/>
      <c r="B8" s="621" t="s">
        <v>104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2"/>
    </row>
    <row r="9" spans="1:50" ht="11.25" customHeight="1" x14ac:dyDescent="0.2">
      <c r="A9" s="1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623" t="s">
        <v>121</v>
      </c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623"/>
      <c r="AO11" s="623"/>
      <c r="AP11" s="623"/>
      <c r="AQ11" s="623"/>
      <c r="AR11" s="623"/>
      <c r="AS11" s="623"/>
      <c r="AT11" s="623"/>
      <c r="AU11" s="623"/>
      <c r="AV11" s="623"/>
      <c r="AW11" s="623"/>
      <c r="AX11" s="2"/>
    </row>
    <row r="12" spans="1:50" ht="12" hidden="1" customHeight="1" x14ac:dyDescent="0.2">
      <c r="A12" s="1"/>
      <c r="B12" s="623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  <c r="U12" s="624"/>
      <c r="V12" s="624"/>
      <c r="W12" s="624"/>
      <c r="X12" s="624"/>
      <c r="Y12" s="624"/>
      <c r="Z12" s="624"/>
      <c r="AA12" s="624"/>
      <c r="AB12" s="624"/>
      <c r="AC12" s="624"/>
      <c r="AD12" s="624"/>
      <c r="AE12" s="624"/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24"/>
      <c r="AQ12" s="624"/>
      <c r="AR12" s="624"/>
      <c r="AS12" s="624"/>
      <c r="AT12" s="624"/>
      <c r="AU12" s="624"/>
      <c r="AV12" s="624"/>
      <c r="AW12" s="623"/>
      <c r="AX12" s="2"/>
    </row>
    <row r="13" spans="1:50" ht="12" customHeight="1" x14ac:dyDescent="0.2">
      <c r="A13" s="1"/>
      <c r="B13" s="623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624"/>
      <c r="Z13" s="624"/>
      <c r="AA13" s="624"/>
      <c r="AB13" s="624"/>
      <c r="AC13" s="624"/>
      <c r="AD13" s="624"/>
      <c r="AE13" s="624"/>
      <c r="AF13" s="624"/>
      <c r="AG13" s="624"/>
      <c r="AH13" s="624"/>
      <c r="AI13" s="624"/>
      <c r="AJ13" s="624"/>
      <c r="AK13" s="624"/>
      <c r="AL13" s="624"/>
      <c r="AM13" s="624"/>
      <c r="AN13" s="624"/>
      <c r="AO13" s="624"/>
      <c r="AP13" s="624"/>
      <c r="AQ13" s="624"/>
      <c r="AR13" s="624"/>
      <c r="AS13" s="624"/>
      <c r="AT13" s="624"/>
      <c r="AU13" s="624"/>
      <c r="AV13" s="624"/>
      <c r="AW13" s="623"/>
      <c r="AX13" s="2"/>
    </row>
    <row r="14" spans="1:50" ht="15.75" customHeight="1" x14ac:dyDescent="0.2">
      <c r="A14" s="1"/>
      <c r="B14" s="623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3"/>
      <c r="AM14" s="623"/>
      <c r="AN14" s="623"/>
      <c r="AO14" s="623"/>
      <c r="AP14" s="623"/>
      <c r="AQ14" s="623"/>
      <c r="AR14" s="623"/>
      <c r="AS14" s="623"/>
      <c r="AT14" s="623"/>
      <c r="AU14" s="623"/>
      <c r="AV14" s="623"/>
      <c r="AW14" s="623"/>
      <c r="AX14" s="2"/>
    </row>
    <row r="15" spans="1:50" ht="13.5" customHeight="1" x14ac:dyDescent="0.2">
      <c r="A15" s="1"/>
      <c r="B15" s="625" t="s">
        <v>1</v>
      </c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25"/>
      <c r="AJ15" s="625"/>
      <c r="AK15" s="625"/>
      <c r="AL15" s="625"/>
      <c r="AM15" s="625"/>
      <c r="AN15" s="625"/>
      <c r="AO15" s="625"/>
      <c r="AP15" s="625"/>
      <c r="AQ15" s="625"/>
      <c r="AR15" s="625"/>
      <c r="AS15" s="625"/>
      <c r="AT15" s="625"/>
      <c r="AU15" s="625"/>
      <c r="AV15" s="625"/>
      <c r="AW15" s="625"/>
      <c r="AX15" s="2"/>
    </row>
    <row r="16" spans="1:50" ht="13.5" customHeight="1" x14ac:dyDescent="0.2">
      <c r="A16" s="1"/>
      <c r="B16" s="625"/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625"/>
      <c r="AB16" s="625"/>
      <c r="AC16" s="625"/>
      <c r="AD16" s="625"/>
      <c r="AE16" s="625"/>
      <c r="AF16" s="625"/>
      <c r="AG16" s="625"/>
      <c r="AH16" s="625"/>
      <c r="AI16" s="625"/>
      <c r="AJ16" s="625"/>
      <c r="AK16" s="625"/>
      <c r="AL16" s="625"/>
      <c r="AM16" s="625"/>
      <c r="AN16" s="625"/>
      <c r="AO16" s="625"/>
      <c r="AP16" s="625"/>
      <c r="AQ16" s="625"/>
      <c r="AR16" s="625"/>
      <c r="AS16" s="625"/>
      <c r="AT16" s="625"/>
      <c r="AU16" s="625"/>
      <c r="AV16" s="625"/>
      <c r="AW16" s="625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626" t="s">
        <v>2</v>
      </c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626"/>
      <c r="AW18" s="626"/>
      <c r="AX18" s="2"/>
    </row>
    <row r="19" spans="1:52" ht="8.25" customHeight="1" x14ac:dyDescent="0.2">
      <c r="A19" s="1"/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626"/>
      <c r="AW19" s="626"/>
      <c r="AX19" s="2"/>
    </row>
    <row r="20" spans="1:52" ht="18" customHeight="1" x14ac:dyDescent="0.2">
      <c r="A20" s="1"/>
      <c r="B20" s="627" t="s">
        <v>131</v>
      </c>
      <c r="C20" s="628"/>
      <c r="D20" s="628"/>
      <c r="E20" s="628"/>
      <c r="F20" s="628"/>
      <c r="G20" s="1"/>
      <c r="H20" s="629" t="s">
        <v>132</v>
      </c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  <c r="AO20" s="629"/>
      <c r="AP20" s="629"/>
      <c r="AQ20" s="629"/>
      <c r="AR20" s="629"/>
      <c r="AS20" s="629"/>
      <c r="AT20" s="629"/>
      <c r="AU20" s="629"/>
      <c r="AV20" s="629"/>
      <c r="AW20" s="629"/>
      <c r="AX20" s="2"/>
    </row>
    <row r="21" spans="1:52" ht="18.75" customHeight="1" x14ac:dyDescent="0.2">
      <c r="A21" s="1"/>
      <c r="B21" s="617" t="s">
        <v>3</v>
      </c>
      <c r="C21" s="617"/>
      <c r="D21" s="617"/>
      <c r="E21" s="617"/>
      <c r="F21" s="617"/>
      <c r="G21" s="617"/>
      <c r="H21" s="617" t="s">
        <v>4</v>
      </c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617"/>
      <c r="AF21" s="617"/>
      <c r="AG21" s="617"/>
      <c r="AH21" s="617"/>
      <c r="AI21" s="617"/>
      <c r="AJ21" s="617"/>
      <c r="AK21" s="617"/>
      <c r="AL21" s="617"/>
      <c r="AM21" s="617"/>
      <c r="AN21" s="617"/>
      <c r="AO21" s="617"/>
      <c r="AP21" s="617"/>
      <c r="AQ21" s="617"/>
      <c r="AR21" s="617"/>
      <c r="AS21" s="617"/>
      <c r="AT21" s="617"/>
      <c r="AU21" s="617"/>
      <c r="AV21" s="617"/>
      <c r="AW21" s="2"/>
      <c r="AX21" s="2"/>
    </row>
    <row r="22" spans="1:52" ht="18" customHeight="1" x14ac:dyDescent="0.2">
      <c r="A22" s="1"/>
      <c r="B22" s="626" t="s">
        <v>5</v>
      </c>
      <c r="C22" s="626"/>
      <c r="D22" s="626"/>
      <c r="E22" s="50"/>
      <c r="G22" s="1"/>
      <c r="H22" s="619" t="s">
        <v>6</v>
      </c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1"/>
      <c r="AW22" s="51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3"/>
    </row>
    <row r="24" spans="1:52" ht="19.5" customHeight="1" x14ac:dyDescent="0.2">
      <c r="A24" s="1"/>
      <c r="B24" s="613" t="s">
        <v>7</v>
      </c>
      <c r="C24" s="613"/>
      <c r="D24" s="613"/>
      <c r="E24" s="613"/>
      <c r="F24" s="613"/>
      <c r="G24" s="613"/>
      <c r="H24" s="619" t="s">
        <v>123</v>
      </c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613" t="s">
        <v>8</v>
      </c>
      <c r="C26" s="613"/>
      <c r="D26" s="613"/>
      <c r="E26" s="613"/>
      <c r="F26" s="613"/>
      <c r="G26" s="613"/>
      <c r="H26" s="622" t="s">
        <v>9</v>
      </c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S26" s="62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613" t="s">
        <v>103</v>
      </c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1"/>
      <c r="O28" s="622" t="s">
        <v>10</v>
      </c>
      <c r="P28" s="622"/>
      <c r="Q28" s="622"/>
      <c r="R28" s="622"/>
      <c r="S28" s="622"/>
      <c r="T28" s="1"/>
      <c r="U28" s="1"/>
      <c r="V28" s="613" t="s">
        <v>11</v>
      </c>
      <c r="W28" s="613"/>
      <c r="X28" s="613"/>
      <c r="Y28" s="613"/>
      <c r="Z28" s="613"/>
      <c r="AA28" s="613"/>
      <c r="AB28" s="613"/>
      <c r="AC28" s="613"/>
      <c r="AD28" s="613"/>
      <c r="AE28" s="613"/>
      <c r="AF28" s="622">
        <v>2022</v>
      </c>
      <c r="AG28" s="622"/>
      <c r="AH28" s="622"/>
      <c r="AI28" s="622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613" t="s">
        <v>12</v>
      </c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9" t="s">
        <v>119</v>
      </c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17"/>
      <c r="W31" s="617"/>
      <c r="X31" s="617"/>
      <c r="Y31" s="617"/>
      <c r="Z31" s="617"/>
      <c r="AA31" s="617"/>
      <c r="AB31" s="617"/>
      <c r="AC31" s="617"/>
      <c r="AD31" s="617"/>
      <c r="AE31" s="617"/>
      <c r="AF31" s="617"/>
      <c r="AG31" s="617"/>
      <c r="AH31" s="617"/>
      <c r="AI31" s="617"/>
      <c r="AJ31" s="617"/>
      <c r="AK31" s="617"/>
      <c r="AL31" s="617"/>
      <c r="AM31" s="617"/>
      <c r="AN31" s="617"/>
      <c r="AO31" s="617"/>
      <c r="AP31" s="617"/>
      <c r="AQ31" s="617"/>
      <c r="AR31" s="617"/>
      <c r="AS31" s="617"/>
      <c r="AT31" s="617"/>
      <c r="AU31" s="617"/>
      <c r="AV31" s="617"/>
      <c r="AW31" s="617"/>
      <c r="AX31" s="2"/>
    </row>
    <row r="32" spans="1:52" ht="7.5" customHeight="1" x14ac:dyDescent="0.2">
      <c r="A32" s="1"/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7"/>
      <c r="W32" s="617"/>
      <c r="X32" s="617"/>
      <c r="Y32" s="617"/>
      <c r="Z32" s="617"/>
      <c r="AA32" s="617"/>
      <c r="AB32" s="617"/>
      <c r="AC32" s="617"/>
      <c r="AD32" s="617"/>
      <c r="AE32" s="617"/>
      <c r="AF32" s="617"/>
      <c r="AG32" s="617"/>
      <c r="AH32" s="617"/>
      <c r="AI32" s="617"/>
      <c r="AJ32" s="617"/>
      <c r="AK32" s="617"/>
      <c r="AL32" s="617"/>
      <c r="AM32" s="617"/>
      <c r="AN32" s="617"/>
      <c r="AO32" s="617"/>
      <c r="AP32" s="617"/>
      <c r="AQ32" s="617"/>
      <c r="AR32" s="617"/>
      <c r="AS32" s="617"/>
      <c r="AT32" s="617"/>
      <c r="AU32" s="617"/>
      <c r="AV32" s="617"/>
      <c r="AW32" s="617"/>
      <c r="AX32" s="2"/>
    </row>
    <row r="33" spans="1:50" ht="18.75" customHeight="1" x14ac:dyDescent="0.2">
      <c r="A33" s="1"/>
      <c r="B33" s="613" t="s">
        <v>13</v>
      </c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4" t="s">
        <v>14</v>
      </c>
      <c r="N33" s="614"/>
      <c r="O33" s="615">
        <v>43136</v>
      </c>
      <c r="P33" s="616"/>
      <c r="Q33" s="616"/>
      <c r="R33" s="616"/>
      <c r="S33" s="616"/>
      <c r="T33" s="614" t="s">
        <v>15</v>
      </c>
      <c r="U33" s="614"/>
      <c r="V33" s="616">
        <v>68</v>
      </c>
      <c r="W33" s="616"/>
      <c r="X33" s="616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6"/>
  <sheetViews>
    <sheetView workbookViewId="0">
      <selection activeCell="AR5" sqref="AR5"/>
    </sheetView>
  </sheetViews>
  <sheetFormatPr defaultColWidth="12.5703125" defaultRowHeight="13.5" customHeight="1" x14ac:dyDescent="0.2"/>
  <cols>
    <col min="1" max="1" width="5.28515625" style="27" customWidth="1"/>
    <col min="2" max="53" width="2.7109375" style="27" customWidth="1"/>
    <col min="54" max="54" width="0.140625" style="27" customWidth="1"/>
    <col min="55" max="55" width="2.85546875" style="27" hidden="1" customWidth="1"/>
    <col min="56" max="56" width="3" style="27" hidden="1" customWidth="1"/>
    <col min="57" max="57" width="0.5703125" style="27" hidden="1" customWidth="1"/>
    <col min="58" max="58" width="2.85546875" style="27" hidden="1" customWidth="1"/>
    <col min="59" max="59" width="1.7109375" style="27" hidden="1" customWidth="1"/>
    <col min="60" max="60" width="0.140625" style="27" hidden="1" customWidth="1"/>
    <col min="61" max="61" width="2.85546875" style="27" hidden="1" customWidth="1"/>
    <col min="62" max="62" width="4.42578125" style="27" hidden="1" customWidth="1"/>
    <col min="63" max="63" width="0.28515625" style="27" hidden="1" customWidth="1"/>
    <col min="64" max="16384" width="12.5703125" style="27"/>
  </cols>
  <sheetData>
    <row r="1" spans="1:63" ht="36" customHeight="1" x14ac:dyDescent="0.2">
      <c r="A1" s="643" t="s">
        <v>118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643"/>
      <c r="AH1" s="643"/>
      <c r="AI1" s="643"/>
      <c r="AJ1" s="643"/>
      <c r="AK1" s="643"/>
      <c r="AL1" s="643"/>
      <c r="AM1" s="643"/>
      <c r="AN1" s="643"/>
      <c r="AO1" s="643"/>
      <c r="AP1" s="643"/>
      <c r="AQ1" s="643"/>
      <c r="AR1" s="643"/>
      <c r="AS1" s="643"/>
      <c r="AT1" s="643"/>
      <c r="AU1" s="643"/>
      <c r="AV1" s="643"/>
      <c r="AW1" s="643"/>
      <c r="AX1" s="643"/>
      <c r="AY1" s="643"/>
      <c r="AZ1" s="643"/>
      <c r="BA1" s="643"/>
    </row>
    <row r="2" spans="1:63" ht="11.25" customHeight="1" x14ac:dyDescent="0.2">
      <c r="A2" s="641" t="s">
        <v>16</v>
      </c>
      <c r="B2" s="640" t="s">
        <v>44</v>
      </c>
      <c r="C2" s="640"/>
      <c r="D2" s="640"/>
      <c r="E2" s="640"/>
      <c r="F2" s="641" t="s">
        <v>45</v>
      </c>
      <c r="G2" s="640" t="s">
        <v>46</v>
      </c>
      <c r="H2" s="640"/>
      <c r="I2" s="640"/>
      <c r="J2" s="641" t="s">
        <v>47</v>
      </c>
      <c r="K2" s="640" t="s">
        <v>48</v>
      </c>
      <c r="L2" s="640"/>
      <c r="M2" s="640"/>
      <c r="N2" s="28"/>
      <c r="O2" s="640" t="s">
        <v>49</v>
      </c>
      <c r="P2" s="640"/>
      <c r="Q2" s="640"/>
      <c r="R2" s="640"/>
      <c r="S2" s="641" t="s">
        <v>50</v>
      </c>
      <c r="T2" s="640" t="s">
        <v>51</v>
      </c>
      <c r="U2" s="640"/>
      <c r="V2" s="640"/>
      <c r="W2" s="641" t="s">
        <v>52</v>
      </c>
      <c r="X2" s="640" t="s">
        <v>53</v>
      </c>
      <c r="Y2" s="640"/>
      <c r="Z2" s="640"/>
      <c r="AA2" s="641" t="s">
        <v>54</v>
      </c>
      <c r="AB2" s="640" t="s">
        <v>55</v>
      </c>
      <c r="AC2" s="640"/>
      <c r="AD2" s="640"/>
      <c r="AE2" s="640"/>
      <c r="AF2" s="641" t="s">
        <v>56</v>
      </c>
      <c r="AG2" s="640" t="s">
        <v>57</v>
      </c>
      <c r="AH2" s="640"/>
      <c r="AI2" s="640"/>
      <c r="AJ2" s="641" t="s">
        <v>58</v>
      </c>
      <c r="AK2" s="640" t="s">
        <v>59</v>
      </c>
      <c r="AL2" s="640"/>
      <c r="AM2" s="640"/>
      <c r="AN2" s="640"/>
      <c r="AO2" s="640" t="s">
        <v>60</v>
      </c>
      <c r="AP2" s="640"/>
      <c r="AQ2" s="640"/>
      <c r="AR2" s="640"/>
      <c r="AS2" s="641" t="s">
        <v>61</v>
      </c>
      <c r="AT2" s="640" t="s">
        <v>62</v>
      </c>
      <c r="AU2" s="640"/>
      <c r="AV2" s="640"/>
      <c r="AW2" s="641" t="s">
        <v>63</v>
      </c>
      <c r="AX2" s="640" t="s">
        <v>64</v>
      </c>
      <c r="AY2" s="640"/>
      <c r="AZ2" s="640"/>
      <c r="BA2" s="640"/>
    </row>
    <row r="3" spans="1:63" ht="55.5" customHeight="1" x14ac:dyDescent="0.2">
      <c r="A3" s="644"/>
      <c r="B3" s="9" t="s">
        <v>65</v>
      </c>
      <c r="C3" s="9" t="s">
        <v>66</v>
      </c>
      <c r="D3" s="9" t="s">
        <v>67</v>
      </c>
      <c r="E3" s="9" t="s">
        <v>68</v>
      </c>
      <c r="F3" s="642"/>
      <c r="G3" s="9" t="s">
        <v>69</v>
      </c>
      <c r="H3" s="9" t="s">
        <v>70</v>
      </c>
      <c r="I3" s="9" t="s">
        <v>71</v>
      </c>
      <c r="J3" s="645"/>
      <c r="K3" s="9" t="s">
        <v>72</v>
      </c>
      <c r="L3" s="9" t="s">
        <v>73</v>
      </c>
      <c r="M3" s="9" t="s">
        <v>74</v>
      </c>
      <c r="N3" s="9" t="s">
        <v>75</v>
      </c>
      <c r="O3" s="9" t="s">
        <v>65</v>
      </c>
      <c r="P3" s="9" t="s">
        <v>66</v>
      </c>
      <c r="Q3" s="9" t="s">
        <v>67</v>
      </c>
      <c r="R3" s="9" t="s">
        <v>68</v>
      </c>
      <c r="S3" s="642"/>
      <c r="T3" s="9" t="s">
        <v>76</v>
      </c>
      <c r="U3" s="9" t="s">
        <v>77</v>
      </c>
      <c r="V3" s="9" t="s">
        <v>78</v>
      </c>
      <c r="W3" s="642"/>
      <c r="X3" s="9" t="s">
        <v>79</v>
      </c>
      <c r="Y3" s="9" t="s">
        <v>80</v>
      </c>
      <c r="Z3" s="9" t="s">
        <v>81</v>
      </c>
      <c r="AA3" s="642"/>
      <c r="AB3" s="9" t="s">
        <v>79</v>
      </c>
      <c r="AC3" s="9" t="s">
        <v>80</v>
      </c>
      <c r="AD3" s="9" t="s">
        <v>81</v>
      </c>
      <c r="AE3" s="9" t="s">
        <v>82</v>
      </c>
      <c r="AF3" s="642"/>
      <c r="AG3" s="9" t="s">
        <v>69</v>
      </c>
      <c r="AH3" s="9" t="s">
        <v>70</v>
      </c>
      <c r="AI3" s="9" t="s">
        <v>71</v>
      </c>
      <c r="AJ3" s="642"/>
      <c r="AK3" s="9" t="s">
        <v>83</v>
      </c>
      <c r="AL3" s="9" t="s">
        <v>84</v>
      </c>
      <c r="AM3" s="9" t="s">
        <v>85</v>
      </c>
      <c r="AN3" s="9" t="s">
        <v>86</v>
      </c>
      <c r="AO3" s="9" t="s">
        <v>65</v>
      </c>
      <c r="AP3" s="9" t="s">
        <v>66</v>
      </c>
      <c r="AQ3" s="9" t="s">
        <v>67</v>
      </c>
      <c r="AR3" s="9" t="s">
        <v>68</v>
      </c>
      <c r="AS3" s="642"/>
      <c r="AT3" s="9" t="s">
        <v>69</v>
      </c>
      <c r="AU3" s="9" t="s">
        <v>70</v>
      </c>
      <c r="AV3" s="9" t="s">
        <v>71</v>
      </c>
      <c r="AW3" s="642"/>
      <c r="AX3" s="9" t="s">
        <v>72</v>
      </c>
      <c r="AY3" s="9" t="s">
        <v>73</v>
      </c>
      <c r="AZ3" s="9" t="s">
        <v>74</v>
      </c>
      <c r="BA3" s="10" t="s">
        <v>87</v>
      </c>
    </row>
    <row r="4" spans="1:63" ht="14.25" customHeight="1" x14ac:dyDescent="0.2">
      <c r="A4" s="642"/>
      <c r="B4" s="163">
        <v>1</v>
      </c>
      <c r="C4" s="163">
        <v>2</v>
      </c>
      <c r="D4" s="163">
        <v>3</v>
      </c>
      <c r="E4" s="163">
        <v>4</v>
      </c>
      <c r="F4" s="163">
        <v>5</v>
      </c>
      <c r="G4" s="163">
        <v>6</v>
      </c>
      <c r="H4" s="163">
        <v>7</v>
      </c>
      <c r="I4" s="163">
        <v>8</v>
      </c>
      <c r="J4" s="163">
        <v>9</v>
      </c>
      <c r="K4" s="163">
        <v>10</v>
      </c>
      <c r="L4" s="163">
        <v>11</v>
      </c>
      <c r="M4" s="163">
        <v>12</v>
      </c>
      <c r="N4" s="163">
        <v>13</v>
      </c>
      <c r="O4" s="163">
        <v>14</v>
      </c>
      <c r="P4" s="163">
        <v>15</v>
      </c>
      <c r="Q4" s="163">
        <v>16</v>
      </c>
      <c r="R4" s="163">
        <v>17</v>
      </c>
      <c r="S4" s="163">
        <v>18</v>
      </c>
      <c r="T4" s="163">
        <v>19</v>
      </c>
      <c r="U4" s="163">
        <v>20</v>
      </c>
      <c r="V4" s="163">
        <v>21</v>
      </c>
      <c r="W4" s="163">
        <v>22</v>
      </c>
      <c r="X4" s="163">
        <v>23</v>
      </c>
      <c r="Y4" s="163">
        <v>24</v>
      </c>
      <c r="Z4" s="163">
        <v>25</v>
      </c>
      <c r="AA4" s="163">
        <v>26</v>
      </c>
      <c r="AB4" s="163">
        <v>27</v>
      </c>
      <c r="AC4" s="163">
        <v>28</v>
      </c>
      <c r="AD4" s="163">
        <v>29</v>
      </c>
      <c r="AE4" s="163">
        <v>30</v>
      </c>
      <c r="AF4" s="163">
        <v>31</v>
      </c>
      <c r="AG4" s="163">
        <v>32</v>
      </c>
      <c r="AH4" s="163">
        <v>33</v>
      </c>
      <c r="AI4" s="163">
        <v>34</v>
      </c>
      <c r="AJ4" s="163">
        <v>35</v>
      </c>
      <c r="AK4" s="163">
        <v>36</v>
      </c>
      <c r="AL4" s="163">
        <v>37</v>
      </c>
      <c r="AM4" s="163">
        <v>38</v>
      </c>
      <c r="AN4" s="163">
        <v>39</v>
      </c>
      <c r="AO4" s="163">
        <v>40</v>
      </c>
      <c r="AP4" s="163">
        <v>41</v>
      </c>
      <c r="AQ4" s="163">
        <v>42</v>
      </c>
      <c r="AR4" s="163">
        <v>43</v>
      </c>
      <c r="AS4" s="163">
        <v>44</v>
      </c>
      <c r="AT4" s="163">
        <v>45</v>
      </c>
      <c r="AU4" s="163">
        <v>46</v>
      </c>
      <c r="AV4" s="163">
        <v>47</v>
      </c>
      <c r="AW4" s="163">
        <v>48</v>
      </c>
      <c r="AX4" s="163">
        <v>49</v>
      </c>
      <c r="AY4" s="163">
        <v>50</v>
      </c>
      <c r="AZ4" s="163">
        <v>51</v>
      </c>
      <c r="BA4" s="164">
        <v>52</v>
      </c>
    </row>
    <row r="5" spans="1:63" ht="20.100000000000001" customHeight="1" x14ac:dyDescent="0.2">
      <c r="A5" s="37" t="s">
        <v>26</v>
      </c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/>
      <c r="N5" s="34"/>
      <c r="O5" s="34"/>
      <c r="P5" s="34"/>
      <c r="Q5" s="34"/>
      <c r="R5" s="38" t="s">
        <v>89</v>
      </c>
      <c r="S5" s="34" t="s">
        <v>88</v>
      </c>
      <c r="T5" s="34" t="s">
        <v>88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6"/>
      <c r="AR5" s="38" t="s">
        <v>89</v>
      </c>
      <c r="AS5" s="34" t="s">
        <v>88</v>
      </c>
      <c r="AT5" s="34" t="s">
        <v>88</v>
      </c>
      <c r="AU5" s="34" t="s">
        <v>88</v>
      </c>
      <c r="AV5" s="34" t="s">
        <v>88</v>
      </c>
      <c r="AW5" s="34" t="s">
        <v>88</v>
      </c>
      <c r="AX5" s="34" t="s">
        <v>88</v>
      </c>
      <c r="AY5" s="34" t="s">
        <v>88</v>
      </c>
      <c r="AZ5" s="34" t="s">
        <v>88</v>
      </c>
      <c r="BA5" s="34" t="s">
        <v>88</v>
      </c>
      <c r="BB5" s="8"/>
    </row>
    <row r="6" spans="1:63" ht="20.100000000000001" customHeight="1" x14ac:dyDescent="0.2">
      <c r="A6" s="37" t="s">
        <v>28</v>
      </c>
      <c r="B6" s="34"/>
      <c r="C6" s="34"/>
      <c r="D6" s="34"/>
      <c r="E6" s="47"/>
      <c r="F6" s="46"/>
      <c r="G6" s="34"/>
      <c r="H6" s="34"/>
      <c r="I6" s="34"/>
      <c r="J6" s="36"/>
      <c r="K6" s="34"/>
      <c r="L6" s="16"/>
      <c r="M6" s="34"/>
      <c r="O6" s="34"/>
      <c r="P6" s="34">
        <v>0</v>
      </c>
      <c r="Q6" s="34">
        <v>0</v>
      </c>
      <c r="R6" s="38" t="s">
        <v>89</v>
      </c>
      <c r="S6" s="34" t="s">
        <v>88</v>
      </c>
      <c r="T6" s="34" t="s">
        <v>88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/>
      <c r="AL6" s="46">
        <v>0</v>
      </c>
      <c r="AM6" s="46"/>
      <c r="AN6" s="46"/>
      <c r="AO6" s="57"/>
      <c r="AP6" s="46"/>
      <c r="AQ6" s="46"/>
      <c r="AR6" s="35" t="s">
        <v>89</v>
      </c>
      <c r="AS6" s="34" t="s">
        <v>88</v>
      </c>
      <c r="AT6" s="34" t="s">
        <v>88</v>
      </c>
      <c r="AU6" s="34" t="s">
        <v>88</v>
      </c>
      <c r="AV6" s="34" t="s">
        <v>88</v>
      </c>
      <c r="AW6" s="34" t="s">
        <v>88</v>
      </c>
      <c r="AX6" s="34" t="s">
        <v>88</v>
      </c>
      <c r="AY6" s="34" t="s">
        <v>88</v>
      </c>
      <c r="AZ6" s="34" t="s">
        <v>88</v>
      </c>
      <c r="BA6" s="34" t="s">
        <v>88</v>
      </c>
      <c r="BB6" s="8"/>
      <c r="BC6" s="11"/>
      <c r="BD6" s="11"/>
      <c r="BE6" s="8"/>
      <c r="BF6" s="11"/>
      <c r="BG6" s="11"/>
      <c r="BH6" s="8"/>
      <c r="BI6" s="11"/>
      <c r="BJ6" s="11"/>
      <c r="BK6" s="8"/>
    </row>
    <row r="7" spans="1:63" ht="20.100000000000001" customHeight="1" x14ac:dyDescent="0.2">
      <c r="A7" s="37" t="s">
        <v>29</v>
      </c>
      <c r="B7" s="47"/>
      <c r="C7" s="48"/>
      <c r="D7" s="34"/>
      <c r="E7" s="34"/>
      <c r="F7" s="46"/>
      <c r="G7" s="46"/>
      <c r="H7" s="34"/>
      <c r="I7" s="34"/>
      <c r="J7" s="45"/>
      <c r="K7" s="34"/>
      <c r="L7" s="46"/>
      <c r="M7" s="46">
        <v>8</v>
      </c>
      <c r="N7" s="34">
        <v>8</v>
      </c>
      <c r="O7" s="45">
        <v>8</v>
      </c>
      <c r="P7" s="57">
        <v>8</v>
      </c>
      <c r="Q7" s="46">
        <v>0</v>
      </c>
      <c r="R7" s="38" t="s">
        <v>89</v>
      </c>
      <c r="S7" s="34" t="s">
        <v>88</v>
      </c>
      <c r="T7" s="34" t="s">
        <v>88</v>
      </c>
      <c r="U7" s="34"/>
      <c r="V7" s="34"/>
      <c r="W7" s="34"/>
      <c r="X7" s="45"/>
      <c r="Y7" s="45"/>
      <c r="Z7" s="34"/>
      <c r="AA7" s="34"/>
      <c r="AB7" s="34"/>
      <c r="AC7" s="34"/>
      <c r="AD7" s="34"/>
      <c r="AE7" s="45"/>
      <c r="AF7" s="45"/>
      <c r="AG7" s="54"/>
      <c r="AH7" s="34"/>
      <c r="AJ7" s="34"/>
      <c r="AK7" s="38" t="s">
        <v>89</v>
      </c>
      <c r="AL7" s="45">
        <v>8</v>
      </c>
      <c r="AM7" s="56">
        <v>8</v>
      </c>
      <c r="AN7" s="56">
        <v>8</v>
      </c>
      <c r="AO7" s="54">
        <v>8</v>
      </c>
      <c r="AP7" s="46">
        <v>8</v>
      </c>
      <c r="AQ7" s="46">
        <v>8</v>
      </c>
      <c r="AR7" s="46">
        <v>8</v>
      </c>
      <c r="AS7" s="34">
        <v>8</v>
      </c>
      <c r="AT7" s="34" t="s">
        <v>88</v>
      </c>
      <c r="AU7" s="34" t="s">
        <v>88</v>
      </c>
      <c r="AV7" s="34" t="s">
        <v>88</v>
      </c>
      <c r="AW7" s="34" t="s">
        <v>88</v>
      </c>
      <c r="AX7" s="34" t="s">
        <v>88</v>
      </c>
      <c r="AY7" s="34" t="s">
        <v>88</v>
      </c>
      <c r="AZ7" s="34" t="s">
        <v>88</v>
      </c>
      <c r="BA7" s="34" t="s">
        <v>88</v>
      </c>
      <c r="BB7" s="8"/>
      <c r="BC7" s="11"/>
      <c r="BD7" s="11"/>
      <c r="BE7" s="8"/>
      <c r="BF7" s="11"/>
      <c r="BG7" s="11"/>
      <c r="BH7" s="8"/>
      <c r="BI7" s="11"/>
      <c r="BJ7" s="11"/>
      <c r="BK7" s="8"/>
    </row>
    <row r="8" spans="1:63" ht="20.100000000000001" customHeight="1" x14ac:dyDescent="0.2">
      <c r="A8" s="37" t="s">
        <v>30</v>
      </c>
      <c r="B8" s="34"/>
      <c r="C8" s="45"/>
      <c r="D8" s="45"/>
      <c r="E8" s="45" t="s">
        <v>122</v>
      </c>
      <c r="F8" s="34"/>
      <c r="G8" s="34"/>
      <c r="H8" s="34"/>
      <c r="I8" s="34"/>
      <c r="J8" s="34"/>
      <c r="K8" s="34"/>
      <c r="L8" s="34"/>
      <c r="M8" s="34"/>
      <c r="N8" s="54"/>
      <c r="O8" s="35" t="s">
        <v>89</v>
      </c>
      <c r="P8" s="45">
        <v>8</v>
      </c>
      <c r="Q8" s="34">
        <v>8</v>
      </c>
      <c r="R8" s="58">
        <v>8</v>
      </c>
      <c r="S8" s="34" t="s">
        <v>88</v>
      </c>
      <c r="T8" s="34" t="s">
        <v>88</v>
      </c>
      <c r="U8" s="34"/>
      <c r="V8" s="34"/>
      <c r="W8" s="49"/>
      <c r="X8" s="49"/>
      <c r="Y8" s="34"/>
      <c r="Z8" s="34"/>
      <c r="AA8" s="34"/>
      <c r="AB8" s="45"/>
      <c r="AC8" s="45"/>
      <c r="AD8" s="34"/>
      <c r="AE8" s="34"/>
      <c r="AF8" s="39"/>
      <c r="AG8" s="34"/>
      <c r="AH8" s="34">
        <v>0</v>
      </c>
      <c r="AI8" s="34" t="s">
        <v>91</v>
      </c>
      <c r="AJ8" s="34" t="s">
        <v>91</v>
      </c>
      <c r="AK8" s="34" t="s">
        <v>91</v>
      </c>
      <c r="AL8" s="34" t="s">
        <v>91</v>
      </c>
      <c r="AM8" s="34" t="s">
        <v>92</v>
      </c>
      <c r="AN8" s="34" t="s">
        <v>92</v>
      </c>
      <c r="AO8" s="34" t="s">
        <v>92</v>
      </c>
      <c r="AP8" s="34" t="s">
        <v>92</v>
      </c>
      <c r="AQ8" s="34" t="s">
        <v>92</v>
      </c>
      <c r="AR8" s="34" t="s">
        <v>92</v>
      </c>
      <c r="AS8" s="34" t="s">
        <v>93</v>
      </c>
      <c r="AT8" s="34" t="s">
        <v>93</v>
      </c>
      <c r="AU8" s="34" t="s">
        <v>93</v>
      </c>
      <c r="AV8" s="34" t="s">
        <v>93</v>
      </c>
      <c r="AW8" s="34" t="s">
        <v>93</v>
      </c>
      <c r="AX8" s="34" t="s">
        <v>93</v>
      </c>
      <c r="AY8" s="34" t="s">
        <v>93</v>
      </c>
      <c r="AZ8" s="34" t="s">
        <v>93</v>
      </c>
      <c r="BA8" s="34" t="s">
        <v>93</v>
      </c>
      <c r="BB8" s="8"/>
      <c r="BC8" s="11"/>
      <c r="BD8" s="11"/>
      <c r="BE8" s="8"/>
      <c r="BF8" s="11"/>
      <c r="BG8" s="11"/>
      <c r="BH8" s="8"/>
      <c r="BI8" s="11"/>
      <c r="BJ8" s="11"/>
      <c r="BK8" s="8"/>
    </row>
    <row r="9" spans="1:63" ht="15" customHeight="1" x14ac:dyDescent="0.2">
      <c r="A9" s="8"/>
      <c r="B9" s="8"/>
      <c r="BB9" s="8"/>
      <c r="BC9" s="11"/>
      <c r="BD9" s="11"/>
      <c r="BE9" s="8"/>
      <c r="BF9" s="11"/>
      <c r="BG9" s="11"/>
      <c r="BH9" s="8"/>
      <c r="BI9" s="11"/>
      <c r="BJ9" s="11"/>
      <c r="BK9" s="8"/>
    </row>
    <row r="10" spans="1:63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9"/>
      <c r="BB10" s="12"/>
      <c r="BC10" s="29"/>
      <c r="BD10" s="29"/>
      <c r="BE10" s="12"/>
      <c r="BF10" s="29"/>
      <c r="BG10" s="29"/>
      <c r="BH10" s="12"/>
      <c r="BI10" s="29"/>
      <c r="BJ10" s="29"/>
      <c r="BK10" s="12"/>
    </row>
    <row r="11" spans="1:63" ht="13.5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6.25" customHeight="1" x14ac:dyDescent="0.2">
      <c r="A12" s="637" t="s">
        <v>94</v>
      </c>
      <c r="B12" s="637"/>
      <c r="C12" s="637"/>
      <c r="D12" s="637"/>
      <c r="E12" s="637"/>
      <c r="F12" s="637"/>
      <c r="G12" s="28"/>
      <c r="H12" s="635" t="s">
        <v>95</v>
      </c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12"/>
      <c r="X12" s="12"/>
      <c r="Y12" s="28" t="s">
        <v>90</v>
      </c>
      <c r="Z12" s="635" t="s">
        <v>96</v>
      </c>
      <c r="AA12" s="638"/>
      <c r="AB12" s="638"/>
      <c r="AC12" s="638"/>
      <c r="AD12" s="638"/>
      <c r="AE12" s="638"/>
      <c r="AF12" s="638"/>
      <c r="AG12" s="12"/>
      <c r="AH12" s="12"/>
      <c r="AI12" s="12"/>
      <c r="AJ12" s="12"/>
      <c r="AK12" s="12"/>
      <c r="AL12" s="12"/>
      <c r="AM12" s="12"/>
      <c r="AN12" s="12"/>
      <c r="AO12" s="30"/>
      <c r="AP12" s="12"/>
      <c r="AQ12" s="12"/>
      <c r="AR12" s="28" t="s">
        <v>92</v>
      </c>
      <c r="AS12" s="639" t="s">
        <v>97</v>
      </c>
      <c r="AT12" s="639"/>
      <c r="AU12" s="639"/>
      <c r="AV12" s="639"/>
      <c r="AW12" s="639"/>
      <c r="AX12" s="639"/>
      <c r="AY12" s="639"/>
      <c r="AZ12" s="639"/>
      <c r="BA12" s="639"/>
      <c r="BB12" s="639"/>
      <c r="BC12" s="639"/>
      <c r="BD12" s="639"/>
      <c r="BE12" s="639"/>
      <c r="BF12" s="639"/>
      <c r="BG12" s="639"/>
      <c r="BH12" s="639"/>
      <c r="BI12" s="639"/>
      <c r="BJ12" s="639"/>
      <c r="BK12" s="639"/>
    </row>
    <row r="13" spans="1:63" ht="13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0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9"/>
      <c r="BB13" s="12"/>
      <c r="BC13" s="29"/>
      <c r="BD13" s="29"/>
      <c r="BE13" s="12"/>
      <c r="BF13" s="29"/>
      <c r="BG13" s="29"/>
      <c r="BH13" s="12"/>
      <c r="BI13" s="29"/>
      <c r="BJ13" s="29"/>
      <c r="BK13" s="12"/>
    </row>
    <row r="14" spans="1:63" ht="27.75" customHeight="1" x14ac:dyDescent="0.2">
      <c r="A14" s="12"/>
      <c r="B14" s="12"/>
      <c r="C14" s="12"/>
      <c r="D14" s="12"/>
      <c r="E14" s="12"/>
      <c r="F14" s="12"/>
      <c r="G14" s="28" t="s">
        <v>89</v>
      </c>
      <c r="H14" s="634" t="s">
        <v>98</v>
      </c>
      <c r="I14" s="634"/>
      <c r="J14" s="634"/>
      <c r="K14" s="634"/>
      <c r="L14" s="634"/>
      <c r="M14" s="634"/>
      <c r="N14" s="634"/>
      <c r="O14" s="634"/>
      <c r="P14" s="634"/>
      <c r="Q14" s="634"/>
      <c r="R14" s="12"/>
      <c r="S14" s="12"/>
      <c r="T14" s="12"/>
      <c r="U14" s="29"/>
      <c r="V14" s="12"/>
      <c r="W14" s="12"/>
      <c r="X14" s="12"/>
      <c r="Y14" s="28" t="s">
        <v>42</v>
      </c>
      <c r="Z14" s="635" t="s">
        <v>99</v>
      </c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12"/>
      <c r="AR14" s="28" t="s">
        <v>29</v>
      </c>
      <c r="AS14" s="632" t="s">
        <v>112</v>
      </c>
      <c r="AT14" s="633"/>
      <c r="AU14" s="633"/>
      <c r="AV14" s="633"/>
      <c r="AW14" s="633"/>
      <c r="AX14" s="633"/>
      <c r="AY14" s="633"/>
      <c r="AZ14" s="633"/>
      <c r="BA14" s="633"/>
      <c r="BB14" s="633"/>
      <c r="BC14" s="633"/>
      <c r="BD14" s="633"/>
      <c r="BE14" s="633"/>
      <c r="BF14" s="29"/>
      <c r="BG14" s="29"/>
      <c r="BH14" s="12"/>
      <c r="BI14" s="29"/>
      <c r="BJ14" s="29"/>
      <c r="BK14" s="12"/>
    </row>
    <row r="15" spans="1:63" ht="13.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29"/>
      <c r="BB15" s="12"/>
      <c r="BC15" s="29"/>
      <c r="BD15" s="29"/>
      <c r="BE15" s="12"/>
      <c r="BF15" s="29"/>
      <c r="BG15" s="29"/>
      <c r="BH15" s="12"/>
      <c r="BI15" s="29"/>
      <c r="BJ15" s="29"/>
      <c r="BK15" s="12"/>
    </row>
    <row r="16" spans="1:63" ht="25.5" customHeight="1" x14ac:dyDescent="0.2">
      <c r="A16" s="12"/>
      <c r="B16" s="12"/>
      <c r="C16" s="12"/>
      <c r="D16" s="12"/>
      <c r="E16" s="12"/>
      <c r="F16" s="12"/>
      <c r="G16" s="28" t="s">
        <v>88</v>
      </c>
      <c r="H16" s="634" t="s">
        <v>100</v>
      </c>
      <c r="I16" s="634"/>
      <c r="J16" s="634"/>
      <c r="K16" s="634"/>
      <c r="L16" s="634"/>
      <c r="M16" s="634"/>
      <c r="N16" s="634"/>
      <c r="O16" s="634"/>
      <c r="P16" s="634"/>
      <c r="Q16" s="634"/>
      <c r="R16" s="12"/>
      <c r="S16" s="12"/>
      <c r="T16" s="12"/>
      <c r="U16" s="29"/>
      <c r="V16" s="12"/>
      <c r="W16" s="12"/>
      <c r="X16" s="12"/>
      <c r="Y16" s="28" t="s">
        <v>91</v>
      </c>
      <c r="Z16" s="634" t="s">
        <v>101</v>
      </c>
      <c r="AA16" s="634"/>
      <c r="AB16" s="634"/>
      <c r="AC16" s="634"/>
      <c r="AD16" s="634"/>
      <c r="AE16" s="634"/>
      <c r="AF16" s="634"/>
      <c r="AG16" s="634"/>
      <c r="AH16" s="634"/>
      <c r="AI16" s="634"/>
      <c r="AJ16" s="634"/>
      <c r="AK16" s="634"/>
      <c r="AL16" s="634"/>
      <c r="AM16" s="634"/>
      <c r="AN16" s="634"/>
      <c r="AO16" s="634"/>
      <c r="AP16" s="634"/>
      <c r="AQ16" s="12"/>
      <c r="AR16" s="28" t="s">
        <v>93</v>
      </c>
      <c r="AS16" s="634" t="s">
        <v>102</v>
      </c>
      <c r="AT16" s="634"/>
      <c r="AU16" s="634"/>
      <c r="AV16" s="634"/>
      <c r="AW16" s="634"/>
      <c r="AX16" s="634"/>
      <c r="AY16" s="634"/>
      <c r="AZ16" s="634"/>
      <c r="BA16" s="634"/>
      <c r="BB16" s="12"/>
      <c r="BC16" s="29"/>
      <c r="BD16" s="29"/>
      <c r="BE16" s="12"/>
      <c r="BF16" s="29"/>
      <c r="BG16" s="29"/>
      <c r="BH16" s="12"/>
      <c r="BI16" s="29"/>
      <c r="BJ16" s="29"/>
      <c r="BK16" s="12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workbookViewId="0">
      <selection activeCell="X18" sqref="X18"/>
    </sheetView>
  </sheetViews>
  <sheetFormatPr defaultRowHeight="12.75" x14ac:dyDescent="0.2"/>
  <cols>
    <col min="1" max="1" width="5.85546875" style="27" customWidth="1"/>
    <col min="2" max="2" width="5.7109375" style="27" customWidth="1"/>
    <col min="3" max="3" width="9.7109375" style="27" customWidth="1"/>
    <col min="4" max="4" width="5.7109375" style="27" customWidth="1"/>
    <col min="5" max="5" width="7.28515625" style="27" customWidth="1"/>
    <col min="6" max="6" width="5.7109375" style="27" customWidth="1"/>
    <col min="7" max="7" width="8" style="27" customWidth="1"/>
    <col min="8" max="8" width="6" style="27" customWidth="1"/>
    <col min="9" max="9" width="5.140625" style="27" customWidth="1"/>
    <col min="10" max="10" width="6.140625" style="27" customWidth="1"/>
    <col min="11" max="18" width="5.7109375" style="27" customWidth="1"/>
    <col min="19" max="19" width="7" style="27" customWidth="1"/>
    <col min="20" max="21" width="4.7109375" style="27" customWidth="1"/>
    <col min="22" max="22" width="5.7109375" style="27" customWidth="1"/>
    <col min="23" max="23" width="7.42578125" style="27" customWidth="1"/>
    <col min="24" max="16384" width="9.140625" style="27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662" t="s">
        <v>115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3"/>
      <c r="W2" s="663"/>
    </row>
    <row r="3" spans="1:23" ht="21" customHeight="1" x14ac:dyDescent="0.2">
      <c r="A3" s="660" t="s">
        <v>16</v>
      </c>
      <c r="B3" s="654" t="s">
        <v>17</v>
      </c>
      <c r="C3" s="655"/>
      <c r="D3" s="655"/>
      <c r="E3" s="655"/>
      <c r="F3" s="655"/>
      <c r="G3" s="656"/>
      <c r="H3" s="654" t="s">
        <v>18</v>
      </c>
      <c r="I3" s="655"/>
      <c r="J3" s="656"/>
      <c r="K3" s="651" t="s">
        <v>19</v>
      </c>
      <c r="L3" s="652"/>
      <c r="M3" s="652"/>
      <c r="N3" s="652"/>
      <c r="O3" s="652"/>
      <c r="P3" s="652"/>
      <c r="Q3" s="652"/>
      <c r="R3" s="652"/>
      <c r="S3" s="653"/>
      <c r="T3" s="664" t="s">
        <v>20</v>
      </c>
      <c r="U3" s="664"/>
      <c r="V3" s="21"/>
      <c r="W3" s="25"/>
    </row>
    <row r="4" spans="1:23" ht="83.25" customHeight="1" x14ac:dyDescent="0.2">
      <c r="A4" s="661"/>
      <c r="B4" s="657"/>
      <c r="C4" s="658"/>
      <c r="D4" s="658"/>
      <c r="E4" s="658"/>
      <c r="F4" s="658"/>
      <c r="G4" s="659"/>
      <c r="H4" s="657"/>
      <c r="I4" s="658"/>
      <c r="J4" s="659"/>
      <c r="K4" s="651" t="s">
        <v>23</v>
      </c>
      <c r="L4" s="652"/>
      <c r="M4" s="653"/>
      <c r="N4" s="648" t="s">
        <v>24</v>
      </c>
      <c r="O4" s="650"/>
      <c r="P4" s="649"/>
      <c r="Q4" s="648" t="s">
        <v>25</v>
      </c>
      <c r="R4" s="650"/>
      <c r="S4" s="649"/>
      <c r="T4" s="20" t="s">
        <v>113</v>
      </c>
      <c r="U4" s="20" t="s">
        <v>114</v>
      </c>
      <c r="V4" s="22" t="s">
        <v>21</v>
      </c>
      <c r="W4" s="26" t="s">
        <v>22</v>
      </c>
    </row>
    <row r="5" spans="1:23" ht="18" customHeight="1" x14ac:dyDescent="0.2">
      <c r="A5" s="17"/>
      <c r="B5" s="646" t="s">
        <v>22</v>
      </c>
      <c r="C5" s="647"/>
      <c r="D5" s="648" t="s">
        <v>105</v>
      </c>
      <c r="E5" s="649"/>
      <c r="F5" s="648" t="s">
        <v>106</v>
      </c>
      <c r="G5" s="649"/>
      <c r="H5" s="31" t="s">
        <v>22</v>
      </c>
      <c r="I5" s="18" t="s">
        <v>105</v>
      </c>
      <c r="J5" s="32" t="s">
        <v>106</v>
      </c>
      <c r="K5" s="31" t="s">
        <v>22</v>
      </c>
      <c r="L5" s="18" t="s">
        <v>105</v>
      </c>
      <c r="M5" s="32" t="s">
        <v>106</v>
      </c>
      <c r="N5" s="31" t="s">
        <v>22</v>
      </c>
      <c r="O5" s="18" t="s">
        <v>105</v>
      </c>
      <c r="P5" s="32" t="s">
        <v>106</v>
      </c>
      <c r="Q5" s="31" t="s">
        <v>22</v>
      </c>
      <c r="R5" s="18" t="s">
        <v>105</v>
      </c>
      <c r="S5" s="32" t="s">
        <v>106</v>
      </c>
      <c r="T5" s="18"/>
      <c r="U5" s="18"/>
      <c r="V5" s="18"/>
      <c r="W5" s="18"/>
    </row>
    <row r="6" spans="1:23" ht="16.5" customHeight="1" x14ac:dyDescent="0.2">
      <c r="A6" s="17"/>
      <c r="B6" s="31" t="s">
        <v>107</v>
      </c>
      <c r="C6" s="18" t="s">
        <v>108</v>
      </c>
      <c r="D6" s="31" t="s">
        <v>107</v>
      </c>
      <c r="E6" s="18" t="s">
        <v>108</v>
      </c>
      <c r="F6" s="31" t="s">
        <v>107</v>
      </c>
      <c r="G6" s="18" t="s">
        <v>108</v>
      </c>
      <c r="H6" s="31" t="s">
        <v>107</v>
      </c>
      <c r="I6" s="31" t="s">
        <v>107</v>
      </c>
      <c r="J6" s="31" t="s">
        <v>107</v>
      </c>
      <c r="K6" s="31" t="s">
        <v>107</v>
      </c>
      <c r="L6" s="31" t="s">
        <v>107</v>
      </c>
      <c r="M6" s="31" t="s">
        <v>107</v>
      </c>
      <c r="N6" s="31" t="s">
        <v>107</v>
      </c>
      <c r="O6" s="31" t="s">
        <v>107</v>
      </c>
      <c r="P6" s="31" t="s">
        <v>107</v>
      </c>
      <c r="Q6" s="31" t="s">
        <v>107</v>
      </c>
      <c r="R6" s="31" t="s">
        <v>107</v>
      </c>
      <c r="S6" s="31" t="s">
        <v>107</v>
      </c>
      <c r="T6" s="18"/>
      <c r="U6" s="18"/>
      <c r="V6" s="18"/>
      <c r="W6" s="156"/>
    </row>
    <row r="7" spans="1:23" s="24" customFormat="1" ht="12.75" customHeight="1" x14ac:dyDescent="0.2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  <c r="R7" s="154">
        <v>18</v>
      </c>
      <c r="S7" s="155">
        <v>19</v>
      </c>
      <c r="T7" s="154">
        <v>20</v>
      </c>
      <c r="U7" s="154">
        <v>21</v>
      </c>
      <c r="V7" s="154">
        <v>22</v>
      </c>
      <c r="W7" s="154">
        <v>23</v>
      </c>
    </row>
    <row r="8" spans="1:23" ht="15" customHeight="1" x14ac:dyDescent="0.2">
      <c r="A8" s="23" t="s">
        <v>26</v>
      </c>
      <c r="B8" s="40">
        <f>D8+F8</f>
        <v>41</v>
      </c>
      <c r="C8" s="150">
        <f>E8+G8</f>
        <v>1476</v>
      </c>
      <c r="D8" s="42">
        <v>17</v>
      </c>
      <c r="E8" s="42">
        <v>618</v>
      </c>
      <c r="F8" s="42">
        <v>24</v>
      </c>
      <c r="G8" s="41">
        <v>858</v>
      </c>
      <c r="H8" s="41"/>
      <c r="I8" s="41"/>
      <c r="J8" s="42"/>
      <c r="K8" s="41"/>
      <c r="L8" s="41"/>
      <c r="M8" s="41"/>
      <c r="N8" s="41"/>
      <c r="O8" s="41"/>
      <c r="P8" s="41"/>
      <c r="Q8" s="41"/>
      <c r="R8" s="41"/>
      <c r="S8" s="39"/>
      <c r="T8" s="41"/>
      <c r="U8" s="41"/>
      <c r="V8" s="41">
        <v>11</v>
      </c>
      <c r="W8" s="55">
        <v>52</v>
      </c>
    </row>
    <row r="9" spans="1:23" ht="15" customHeight="1" x14ac:dyDescent="0.2">
      <c r="A9" s="23" t="s">
        <v>28</v>
      </c>
      <c r="B9" s="40">
        <f t="shared" ref="B9:B11" si="0">D9+F9</f>
        <v>31</v>
      </c>
      <c r="C9" s="41">
        <f>E9+G9</f>
        <v>1116</v>
      </c>
      <c r="D9" s="41">
        <v>14</v>
      </c>
      <c r="E9" s="42">
        <v>504</v>
      </c>
      <c r="F9" s="41">
        <v>17</v>
      </c>
      <c r="G9" s="41">
        <v>612</v>
      </c>
      <c r="H9" s="41">
        <v>2</v>
      </c>
      <c r="I9" s="41">
        <v>1</v>
      </c>
      <c r="J9" s="41">
        <v>1</v>
      </c>
      <c r="K9" s="41">
        <v>8</v>
      </c>
      <c r="L9" s="41">
        <v>2</v>
      </c>
      <c r="M9" s="41">
        <v>6</v>
      </c>
      <c r="N9" s="41"/>
      <c r="O9" s="41"/>
      <c r="P9" s="41"/>
      <c r="Q9" s="41"/>
      <c r="R9" s="41"/>
      <c r="S9" s="39"/>
      <c r="T9" s="41"/>
      <c r="U9" s="41"/>
      <c r="V9" s="41">
        <v>11</v>
      </c>
      <c r="W9" s="55">
        <v>52</v>
      </c>
    </row>
    <row r="10" spans="1:23" ht="15" customHeight="1" x14ac:dyDescent="0.2">
      <c r="A10" s="23" t="s">
        <v>29</v>
      </c>
      <c r="B10" s="40">
        <f t="shared" si="0"/>
        <v>27</v>
      </c>
      <c r="C10" s="41">
        <f t="shared" ref="C10:C11" si="1">E10+G10</f>
        <v>972</v>
      </c>
      <c r="D10" s="41">
        <v>11</v>
      </c>
      <c r="E10" s="41">
        <v>396</v>
      </c>
      <c r="F10" s="41">
        <v>16</v>
      </c>
      <c r="G10" s="41">
        <v>576</v>
      </c>
      <c r="H10" s="41">
        <v>2</v>
      </c>
      <c r="I10" s="41">
        <v>1</v>
      </c>
      <c r="J10" s="41">
        <v>1</v>
      </c>
      <c r="K10" s="41">
        <v>1</v>
      </c>
      <c r="L10" s="41">
        <v>1</v>
      </c>
      <c r="M10" s="41"/>
      <c r="N10" s="41">
        <v>12</v>
      </c>
      <c r="O10" s="41">
        <v>4</v>
      </c>
      <c r="P10" s="41">
        <v>8</v>
      </c>
      <c r="Q10" s="41"/>
      <c r="R10" s="41"/>
      <c r="S10" s="39"/>
      <c r="T10" s="41"/>
      <c r="U10" s="41"/>
      <c r="V10" s="41">
        <v>10</v>
      </c>
      <c r="W10" s="55">
        <f>B10+H10+K10+N10+V10</f>
        <v>52</v>
      </c>
    </row>
    <row r="11" spans="1:23" ht="15" customHeight="1" x14ac:dyDescent="0.2">
      <c r="A11" s="23" t="s">
        <v>30</v>
      </c>
      <c r="B11" s="40">
        <f t="shared" si="0"/>
        <v>26</v>
      </c>
      <c r="C11" s="41">
        <f t="shared" si="1"/>
        <v>936</v>
      </c>
      <c r="D11" s="41">
        <v>13</v>
      </c>
      <c r="E11" s="41">
        <v>468</v>
      </c>
      <c r="F11" s="41">
        <v>13</v>
      </c>
      <c r="G11" s="41">
        <v>468</v>
      </c>
      <c r="H11" s="41">
        <v>1</v>
      </c>
      <c r="I11" s="41">
        <v>1</v>
      </c>
      <c r="J11" s="41"/>
      <c r="K11" s="41"/>
      <c r="L11" s="41"/>
      <c r="M11" s="41"/>
      <c r="N11" s="41">
        <v>4</v>
      </c>
      <c r="O11" s="41">
        <v>3</v>
      </c>
      <c r="P11" s="41">
        <v>1</v>
      </c>
      <c r="Q11" s="41">
        <v>4</v>
      </c>
      <c r="R11" s="41"/>
      <c r="S11" s="39">
        <v>4</v>
      </c>
      <c r="T11" s="41" t="s">
        <v>31</v>
      </c>
      <c r="U11" s="41" t="s">
        <v>27</v>
      </c>
      <c r="V11" s="41">
        <v>2</v>
      </c>
      <c r="W11" s="55">
        <f>B11+H11+N11+Q11+T11+U11+V11</f>
        <v>43</v>
      </c>
    </row>
    <row r="12" spans="1:23" ht="18" customHeight="1" x14ac:dyDescent="0.2">
      <c r="A12" s="23" t="s">
        <v>22</v>
      </c>
      <c r="B12" s="152">
        <f>B8+B9 +B10+B11</f>
        <v>125</v>
      </c>
      <c r="C12" s="44">
        <f>C8+C9+C10+C11</f>
        <v>4500</v>
      </c>
      <c r="D12" s="44">
        <f>D8+D9+D10+D11</f>
        <v>55</v>
      </c>
      <c r="E12" s="43">
        <f>E8+E9+E10+E11</f>
        <v>1986</v>
      </c>
      <c r="F12" s="43">
        <f>F8+F9+F10+F11</f>
        <v>70</v>
      </c>
      <c r="G12" s="43">
        <f>G8+G9+G10+G11</f>
        <v>2514</v>
      </c>
      <c r="H12" s="151">
        <f>SUM(H9:H11)</f>
        <v>5</v>
      </c>
      <c r="I12" s="43">
        <v>3</v>
      </c>
      <c r="J12" s="43">
        <v>2</v>
      </c>
      <c r="K12" s="151">
        <f>SUM(K9:K11)</f>
        <v>9</v>
      </c>
      <c r="L12" s="43">
        <v>3</v>
      </c>
      <c r="M12" s="43">
        <v>6</v>
      </c>
      <c r="N12" s="151">
        <f>SUM(N9:N11)</f>
        <v>16</v>
      </c>
      <c r="O12" s="43">
        <v>7</v>
      </c>
      <c r="P12" s="43">
        <v>9</v>
      </c>
      <c r="Q12" s="151">
        <v>4</v>
      </c>
      <c r="R12" s="43">
        <v>0</v>
      </c>
      <c r="S12" s="33">
        <v>4</v>
      </c>
      <c r="T12" s="151" t="s">
        <v>31</v>
      </c>
      <c r="U12" s="151" t="s">
        <v>27</v>
      </c>
      <c r="V12" s="151">
        <f>SUM(V8:V11)</f>
        <v>34</v>
      </c>
      <c r="W12" s="55">
        <f>B12+H12+K12+N12+Q12+T12+U12+V12</f>
        <v>199</v>
      </c>
    </row>
    <row r="14" spans="1:23" x14ac:dyDescent="0.2">
      <c r="T14" s="5"/>
    </row>
    <row r="19" spans="7:7" x14ac:dyDescent="0.2">
      <c r="G19" s="27">
        <f>825+33</f>
        <v>858</v>
      </c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9 B12 D12:H12 B8 B9:B11 C10:C12 K12:L12 N12:O12 W11:W12 W10" unlockedFormula="1"/>
    <ignoredError sqref="T12:U12" numberStoredAsText="1" unlockedFormula="1"/>
    <ignoredError sqref="T11:U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2"/>
  <sheetViews>
    <sheetView tabSelected="1" topLeftCell="A31" zoomScale="60" zoomScaleNormal="60" zoomScaleSheetLayoutView="40" workbookViewId="0">
      <selection activeCell="N40" sqref="N40"/>
    </sheetView>
  </sheetViews>
  <sheetFormatPr defaultRowHeight="15.75" x14ac:dyDescent="0.25"/>
  <cols>
    <col min="1" max="1" width="10.140625" style="68" customWidth="1"/>
    <col min="2" max="2" width="38.28515625" style="68" bestFit="1" customWidth="1"/>
    <col min="3" max="3" width="11.140625" style="68" customWidth="1"/>
    <col min="4" max="5" width="9.140625" style="68"/>
    <col min="6" max="6" width="9.28515625" style="68" bestFit="1" customWidth="1"/>
    <col min="7" max="7" width="8.42578125" style="68" customWidth="1"/>
    <col min="8" max="8" width="8.7109375" style="68" customWidth="1"/>
    <col min="9" max="9" width="8.42578125" style="68" customWidth="1"/>
    <col min="10" max="10" width="8.5703125" style="68" customWidth="1"/>
    <col min="11" max="11" width="6.42578125" style="68" customWidth="1"/>
    <col min="12" max="12" width="7.140625" style="68" customWidth="1"/>
    <col min="13" max="13" width="5" style="258" customWidth="1"/>
    <col min="14" max="14" width="10.85546875" style="258" customWidth="1"/>
    <col min="15" max="15" width="4.5703125" style="258" customWidth="1"/>
    <col min="16" max="16" width="11.85546875" style="258" customWidth="1"/>
    <col min="17" max="17" width="4.42578125" style="258" bestFit="1" customWidth="1"/>
    <col min="18" max="18" width="7.85546875" style="258" customWidth="1"/>
    <col min="19" max="19" width="4.28515625" style="258" customWidth="1"/>
    <col min="20" max="20" width="4.42578125" style="258" bestFit="1" customWidth="1"/>
    <col min="21" max="21" width="10.42578125" style="258" customWidth="1"/>
    <col min="22" max="22" width="4.85546875" style="258" customWidth="1"/>
    <col min="23" max="23" width="4.7109375" style="68" customWidth="1"/>
    <col min="24" max="24" width="10.7109375" style="68" customWidth="1"/>
    <col min="25" max="25" width="5.28515625" style="68" customWidth="1"/>
    <col min="26" max="26" width="4.42578125" style="68" bestFit="1" customWidth="1"/>
    <col min="27" max="27" width="11.28515625" style="68" customWidth="1"/>
    <col min="28" max="28" width="5.7109375" style="68" customWidth="1"/>
    <col min="29" max="29" width="4.28515625" style="68" customWidth="1"/>
    <col min="30" max="30" width="11" style="68" customWidth="1"/>
    <col min="31" max="31" width="5.28515625" style="68" customWidth="1"/>
    <col min="32" max="32" width="4.28515625" style="68" customWidth="1"/>
    <col min="33" max="33" width="4.85546875" style="68" customWidth="1"/>
    <col min="34" max="34" width="5.7109375" style="68" customWidth="1"/>
    <col min="35" max="39" width="4.28515625" style="68" hidden="1" customWidth="1"/>
    <col min="40" max="40" width="5.5703125" style="68" hidden="1" customWidth="1"/>
    <col min="41" max="41" width="4.140625" style="68" hidden="1" customWidth="1"/>
    <col min="42" max="42" width="5" style="68" hidden="1" customWidth="1"/>
    <col min="43" max="250" width="9.140625" style="68"/>
    <col min="251" max="251" width="10.140625" style="68" customWidth="1"/>
    <col min="252" max="252" width="38.28515625" style="68" bestFit="1" customWidth="1"/>
    <col min="253" max="253" width="11.140625" style="68" customWidth="1"/>
    <col min="254" max="255" width="9.140625" style="68"/>
    <col min="256" max="256" width="9.28515625" style="68" bestFit="1" customWidth="1"/>
    <col min="257" max="257" width="8.42578125" style="68" customWidth="1"/>
    <col min="258" max="258" width="8.7109375" style="68" customWidth="1"/>
    <col min="259" max="259" width="8.42578125" style="68" customWidth="1"/>
    <col min="260" max="260" width="8.5703125" style="68" customWidth="1"/>
    <col min="261" max="261" width="6.42578125" style="68" customWidth="1"/>
    <col min="262" max="262" width="7.140625" style="68" customWidth="1"/>
    <col min="263" max="263" width="5" style="68" customWidth="1"/>
    <col min="264" max="264" width="4.5703125" style="68" customWidth="1"/>
    <col min="265" max="265" width="4.28515625" style="68" customWidth="1"/>
    <col min="266" max="266" width="4.5703125" style="68" customWidth="1"/>
    <col min="267" max="267" width="4.42578125" style="68" customWidth="1"/>
    <col min="268" max="268" width="4.28515625" style="68" customWidth="1"/>
    <col min="269" max="269" width="4.42578125" style="68" bestFit="1" customWidth="1"/>
    <col min="270" max="270" width="4.5703125" style="68" customWidth="1"/>
    <col min="271" max="271" width="4.28515625" style="68" customWidth="1"/>
    <col min="272" max="272" width="4.42578125" style="68" bestFit="1" customWidth="1"/>
    <col min="273" max="273" width="4.7109375" style="68" customWidth="1"/>
    <col min="274" max="274" width="4.28515625" style="68" customWidth="1"/>
    <col min="275" max="275" width="4.7109375" style="68" customWidth="1"/>
    <col min="276" max="276" width="4.42578125" style="68" customWidth="1"/>
    <col min="277" max="277" width="4.28515625" style="68" customWidth="1"/>
    <col min="278" max="278" width="4.42578125" style="68" bestFit="1" customWidth="1"/>
    <col min="279" max="279" width="4.7109375" style="68" customWidth="1"/>
    <col min="280" max="286" width="4.28515625" style="68" customWidth="1"/>
    <col min="287" max="287" width="0.28515625" style="68" customWidth="1"/>
    <col min="288" max="295" width="0" style="68" hidden="1" customWidth="1"/>
    <col min="296" max="506" width="9.140625" style="68"/>
    <col min="507" max="507" width="10.140625" style="68" customWidth="1"/>
    <col min="508" max="508" width="38.28515625" style="68" bestFit="1" customWidth="1"/>
    <col min="509" max="509" width="11.140625" style="68" customWidth="1"/>
    <col min="510" max="511" width="9.140625" style="68"/>
    <col min="512" max="512" width="9.28515625" style="68" bestFit="1" customWidth="1"/>
    <col min="513" max="513" width="8.42578125" style="68" customWidth="1"/>
    <col min="514" max="514" width="8.7109375" style="68" customWidth="1"/>
    <col min="515" max="515" width="8.42578125" style="68" customWidth="1"/>
    <col min="516" max="516" width="8.5703125" style="68" customWidth="1"/>
    <col min="517" max="517" width="6.42578125" style="68" customWidth="1"/>
    <col min="518" max="518" width="7.140625" style="68" customWidth="1"/>
    <col min="519" max="519" width="5" style="68" customWidth="1"/>
    <col min="520" max="520" width="4.5703125" style="68" customWidth="1"/>
    <col min="521" max="521" width="4.28515625" style="68" customWidth="1"/>
    <col min="522" max="522" width="4.5703125" style="68" customWidth="1"/>
    <col min="523" max="523" width="4.42578125" style="68" customWidth="1"/>
    <col min="524" max="524" width="4.28515625" style="68" customWidth="1"/>
    <col min="525" max="525" width="4.42578125" style="68" bestFit="1" customWidth="1"/>
    <col min="526" max="526" width="4.5703125" style="68" customWidth="1"/>
    <col min="527" max="527" width="4.28515625" style="68" customWidth="1"/>
    <col min="528" max="528" width="4.42578125" style="68" bestFit="1" customWidth="1"/>
    <col min="529" max="529" width="4.7109375" style="68" customWidth="1"/>
    <col min="530" max="530" width="4.28515625" style="68" customWidth="1"/>
    <col min="531" max="531" width="4.7109375" style="68" customWidth="1"/>
    <col min="532" max="532" width="4.42578125" style="68" customWidth="1"/>
    <col min="533" max="533" width="4.28515625" style="68" customWidth="1"/>
    <col min="534" max="534" width="4.42578125" style="68" bestFit="1" customWidth="1"/>
    <col min="535" max="535" width="4.7109375" style="68" customWidth="1"/>
    <col min="536" max="542" width="4.28515625" style="68" customWidth="1"/>
    <col min="543" max="543" width="0.28515625" style="68" customWidth="1"/>
    <col min="544" max="551" width="0" style="68" hidden="1" customWidth="1"/>
    <col min="552" max="762" width="9.140625" style="68"/>
    <col min="763" max="763" width="10.140625" style="68" customWidth="1"/>
    <col min="764" max="764" width="38.28515625" style="68" bestFit="1" customWidth="1"/>
    <col min="765" max="765" width="11.140625" style="68" customWidth="1"/>
    <col min="766" max="767" width="9.140625" style="68"/>
    <col min="768" max="768" width="9.28515625" style="68" bestFit="1" customWidth="1"/>
    <col min="769" max="769" width="8.42578125" style="68" customWidth="1"/>
    <col min="770" max="770" width="8.7109375" style="68" customWidth="1"/>
    <col min="771" max="771" width="8.42578125" style="68" customWidth="1"/>
    <col min="772" max="772" width="8.5703125" style="68" customWidth="1"/>
    <col min="773" max="773" width="6.42578125" style="68" customWidth="1"/>
    <col min="774" max="774" width="7.140625" style="68" customWidth="1"/>
    <col min="775" max="775" width="5" style="68" customWidth="1"/>
    <col min="776" max="776" width="4.5703125" style="68" customWidth="1"/>
    <col min="777" max="777" width="4.28515625" style="68" customWidth="1"/>
    <col min="778" max="778" width="4.5703125" style="68" customWidth="1"/>
    <col min="779" max="779" width="4.42578125" style="68" customWidth="1"/>
    <col min="780" max="780" width="4.28515625" style="68" customWidth="1"/>
    <col min="781" max="781" width="4.42578125" style="68" bestFit="1" customWidth="1"/>
    <col min="782" max="782" width="4.5703125" style="68" customWidth="1"/>
    <col min="783" max="783" width="4.28515625" style="68" customWidth="1"/>
    <col min="784" max="784" width="4.42578125" style="68" bestFit="1" customWidth="1"/>
    <col min="785" max="785" width="4.7109375" style="68" customWidth="1"/>
    <col min="786" max="786" width="4.28515625" style="68" customWidth="1"/>
    <col min="787" max="787" width="4.7109375" style="68" customWidth="1"/>
    <col min="788" max="788" width="4.42578125" style="68" customWidth="1"/>
    <col min="789" max="789" width="4.28515625" style="68" customWidth="1"/>
    <col min="790" max="790" width="4.42578125" style="68" bestFit="1" customWidth="1"/>
    <col min="791" max="791" width="4.7109375" style="68" customWidth="1"/>
    <col min="792" max="798" width="4.28515625" style="68" customWidth="1"/>
    <col min="799" max="799" width="0.28515625" style="68" customWidth="1"/>
    <col min="800" max="807" width="0" style="68" hidden="1" customWidth="1"/>
    <col min="808" max="1018" width="9.140625" style="68"/>
    <col min="1019" max="1019" width="10.140625" style="68" customWidth="1"/>
    <col min="1020" max="1020" width="38.28515625" style="68" bestFit="1" customWidth="1"/>
    <col min="1021" max="1021" width="11.140625" style="68" customWidth="1"/>
    <col min="1022" max="1023" width="9.140625" style="68"/>
    <col min="1024" max="1024" width="9.28515625" style="68" bestFit="1" customWidth="1"/>
    <col min="1025" max="1025" width="8.42578125" style="68" customWidth="1"/>
    <col min="1026" max="1026" width="8.7109375" style="68" customWidth="1"/>
    <col min="1027" max="1027" width="8.42578125" style="68" customWidth="1"/>
    <col min="1028" max="1028" width="8.5703125" style="68" customWidth="1"/>
    <col min="1029" max="1029" width="6.42578125" style="68" customWidth="1"/>
    <col min="1030" max="1030" width="7.140625" style="68" customWidth="1"/>
    <col min="1031" max="1031" width="5" style="68" customWidth="1"/>
    <col min="1032" max="1032" width="4.5703125" style="68" customWidth="1"/>
    <col min="1033" max="1033" width="4.28515625" style="68" customWidth="1"/>
    <col min="1034" max="1034" width="4.5703125" style="68" customWidth="1"/>
    <col min="1035" max="1035" width="4.42578125" style="68" customWidth="1"/>
    <col min="1036" max="1036" width="4.28515625" style="68" customWidth="1"/>
    <col min="1037" max="1037" width="4.42578125" style="68" bestFit="1" customWidth="1"/>
    <col min="1038" max="1038" width="4.5703125" style="68" customWidth="1"/>
    <col min="1039" max="1039" width="4.28515625" style="68" customWidth="1"/>
    <col min="1040" max="1040" width="4.42578125" style="68" bestFit="1" customWidth="1"/>
    <col min="1041" max="1041" width="4.7109375" style="68" customWidth="1"/>
    <col min="1042" max="1042" width="4.28515625" style="68" customWidth="1"/>
    <col min="1043" max="1043" width="4.7109375" style="68" customWidth="1"/>
    <col min="1044" max="1044" width="4.42578125" style="68" customWidth="1"/>
    <col min="1045" max="1045" width="4.28515625" style="68" customWidth="1"/>
    <col min="1046" max="1046" width="4.42578125" style="68" bestFit="1" customWidth="1"/>
    <col min="1047" max="1047" width="4.7109375" style="68" customWidth="1"/>
    <col min="1048" max="1054" width="4.28515625" style="68" customWidth="1"/>
    <col min="1055" max="1055" width="0.28515625" style="68" customWidth="1"/>
    <col min="1056" max="1063" width="0" style="68" hidden="1" customWidth="1"/>
    <col min="1064" max="1274" width="9.140625" style="68"/>
    <col min="1275" max="1275" width="10.140625" style="68" customWidth="1"/>
    <col min="1276" max="1276" width="38.28515625" style="68" bestFit="1" customWidth="1"/>
    <col min="1277" max="1277" width="11.140625" style="68" customWidth="1"/>
    <col min="1278" max="1279" width="9.140625" style="68"/>
    <col min="1280" max="1280" width="9.28515625" style="68" bestFit="1" customWidth="1"/>
    <col min="1281" max="1281" width="8.42578125" style="68" customWidth="1"/>
    <col min="1282" max="1282" width="8.7109375" style="68" customWidth="1"/>
    <col min="1283" max="1283" width="8.42578125" style="68" customWidth="1"/>
    <col min="1284" max="1284" width="8.5703125" style="68" customWidth="1"/>
    <col min="1285" max="1285" width="6.42578125" style="68" customWidth="1"/>
    <col min="1286" max="1286" width="7.140625" style="68" customWidth="1"/>
    <col min="1287" max="1287" width="5" style="68" customWidth="1"/>
    <col min="1288" max="1288" width="4.5703125" style="68" customWidth="1"/>
    <col min="1289" max="1289" width="4.28515625" style="68" customWidth="1"/>
    <col min="1290" max="1290" width="4.5703125" style="68" customWidth="1"/>
    <col min="1291" max="1291" width="4.42578125" style="68" customWidth="1"/>
    <col min="1292" max="1292" width="4.28515625" style="68" customWidth="1"/>
    <col min="1293" max="1293" width="4.42578125" style="68" bestFit="1" customWidth="1"/>
    <col min="1294" max="1294" width="4.5703125" style="68" customWidth="1"/>
    <col min="1295" max="1295" width="4.28515625" style="68" customWidth="1"/>
    <col min="1296" max="1296" width="4.42578125" style="68" bestFit="1" customWidth="1"/>
    <col min="1297" max="1297" width="4.7109375" style="68" customWidth="1"/>
    <col min="1298" max="1298" width="4.28515625" style="68" customWidth="1"/>
    <col min="1299" max="1299" width="4.7109375" style="68" customWidth="1"/>
    <col min="1300" max="1300" width="4.42578125" style="68" customWidth="1"/>
    <col min="1301" max="1301" width="4.28515625" style="68" customWidth="1"/>
    <col min="1302" max="1302" width="4.42578125" style="68" bestFit="1" customWidth="1"/>
    <col min="1303" max="1303" width="4.7109375" style="68" customWidth="1"/>
    <col min="1304" max="1310" width="4.28515625" style="68" customWidth="1"/>
    <col min="1311" max="1311" width="0.28515625" style="68" customWidth="1"/>
    <col min="1312" max="1319" width="0" style="68" hidden="1" customWidth="1"/>
    <col min="1320" max="1530" width="9.140625" style="68"/>
    <col min="1531" max="1531" width="10.140625" style="68" customWidth="1"/>
    <col min="1532" max="1532" width="38.28515625" style="68" bestFit="1" customWidth="1"/>
    <col min="1533" max="1533" width="11.140625" style="68" customWidth="1"/>
    <col min="1534" max="1535" width="9.140625" style="68"/>
    <col min="1536" max="1536" width="9.28515625" style="68" bestFit="1" customWidth="1"/>
    <col min="1537" max="1537" width="8.42578125" style="68" customWidth="1"/>
    <col min="1538" max="1538" width="8.7109375" style="68" customWidth="1"/>
    <col min="1539" max="1539" width="8.42578125" style="68" customWidth="1"/>
    <col min="1540" max="1540" width="8.5703125" style="68" customWidth="1"/>
    <col min="1541" max="1541" width="6.42578125" style="68" customWidth="1"/>
    <col min="1542" max="1542" width="7.140625" style="68" customWidth="1"/>
    <col min="1543" max="1543" width="5" style="68" customWidth="1"/>
    <col min="1544" max="1544" width="4.5703125" style="68" customWidth="1"/>
    <col min="1545" max="1545" width="4.28515625" style="68" customWidth="1"/>
    <col min="1546" max="1546" width="4.5703125" style="68" customWidth="1"/>
    <col min="1547" max="1547" width="4.42578125" style="68" customWidth="1"/>
    <col min="1548" max="1548" width="4.28515625" style="68" customWidth="1"/>
    <col min="1549" max="1549" width="4.42578125" style="68" bestFit="1" customWidth="1"/>
    <col min="1550" max="1550" width="4.5703125" style="68" customWidth="1"/>
    <col min="1551" max="1551" width="4.28515625" style="68" customWidth="1"/>
    <col min="1552" max="1552" width="4.42578125" style="68" bestFit="1" customWidth="1"/>
    <col min="1553" max="1553" width="4.7109375" style="68" customWidth="1"/>
    <col min="1554" max="1554" width="4.28515625" style="68" customWidth="1"/>
    <col min="1555" max="1555" width="4.7109375" style="68" customWidth="1"/>
    <col min="1556" max="1556" width="4.42578125" style="68" customWidth="1"/>
    <col min="1557" max="1557" width="4.28515625" style="68" customWidth="1"/>
    <col min="1558" max="1558" width="4.42578125" style="68" bestFit="1" customWidth="1"/>
    <col min="1559" max="1559" width="4.7109375" style="68" customWidth="1"/>
    <col min="1560" max="1566" width="4.28515625" style="68" customWidth="1"/>
    <col min="1567" max="1567" width="0.28515625" style="68" customWidth="1"/>
    <col min="1568" max="1575" width="0" style="68" hidden="1" customWidth="1"/>
    <col min="1576" max="1786" width="9.140625" style="68"/>
    <col min="1787" max="1787" width="10.140625" style="68" customWidth="1"/>
    <col min="1788" max="1788" width="38.28515625" style="68" bestFit="1" customWidth="1"/>
    <col min="1789" max="1789" width="11.140625" style="68" customWidth="1"/>
    <col min="1790" max="1791" width="9.140625" style="68"/>
    <col min="1792" max="1792" width="9.28515625" style="68" bestFit="1" customWidth="1"/>
    <col min="1793" max="1793" width="8.42578125" style="68" customWidth="1"/>
    <col min="1794" max="1794" width="8.7109375" style="68" customWidth="1"/>
    <col min="1795" max="1795" width="8.42578125" style="68" customWidth="1"/>
    <col min="1796" max="1796" width="8.5703125" style="68" customWidth="1"/>
    <col min="1797" max="1797" width="6.42578125" style="68" customWidth="1"/>
    <col min="1798" max="1798" width="7.140625" style="68" customWidth="1"/>
    <col min="1799" max="1799" width="5" style="68" customWidth="1"/>
    <col min="1800" max="1800" width="4.5703125" style="68" customWidth="1"/>
    <col min="1801" max="1801" width="4.28515625" style="68" customWidth="1"/>
    <col min="1802" max="1802" width="4.5703125" style="68" customWidth="1"/>
    <col min="1803" max="1803" width="4.42578125" style="68" customWidth="1"/>
    <col min="1804" max="1804" width="4.28515625" style="68" customWidth="1"/>
    <col min="1805" max="1805" width="4.42578125" style="68" bestFit="1" customWidth="1"/>
    <col min="1806" max="1806" width="4.5703125" style="68" customWidth="1"/>
    <col min="1807" max="1807" width="4.28515625" style="68" customWidth="1"/>
    <col min="1808" max="1808" width="4.42578125" style="68" bestFit="1" customWidth="1"/>
    <col min="1809" max="1809" width="4.7109375" style="68" customWidth="1"/>
    <col min="1810" max="1810" width="4.28515625" style="68" customWidth="1"/>
    <col min="1811" max="1811" width="4.7109375" style="68" customWidth="1"/>
    <col min="1812" max="1812" width="4.42578125" style="68" customWidth="1"/>
    <col min="1813" max="1813" width="4.28515625" style="68" customWidth="1"/>
    <col min="1814" max="1814" width="4.42578125" style="68" bestFit="1" customWidth="1"/>
    <col min="1815" max="1815" width="4.7109375" style="68" customWidth="1"/>
    <col min="1816" max="1822" width="4.28515625" style="68" customWidth="1"/>
    <col min="1823" max="1823" width="0.28515625" style="68" customWidth="1"/>
    <col min="1824" max="1831" width="0" style="68" hidden="1" customWidth="1"/>
    <col min="1832" max="2042" width="9.140625" style="68"/>
    <col min="2043" max="2043" width="10.140625" style="68" customWidth="1"/>
    <col min="2044" max="2044" width="38.28515625" style="68" bestFit="1" customWidth="1"/>
    <col min="2045" max="2045" width="11.140625" style="68" customWidth="1"/>
    <col min="2046" max="2047" width="9.140625" style="68"/>
    <col min="2048" max="2048" width="9.28515625" style="68" bestFit="1" customWidth="1"/>
    <col min="2049" max="2049" width="8.42578125" style="68" customWidth="1"/>
    <col min="2050" max="2050" width="8.7109375" style="68" customWidth="1"/>
    <col min="2051" max="2051" width="8.42578125" style="68" customWidth="1"/>
    <col min="2052" max="2052" width="8.5703125" style="68" customWidth="1"/>
    <col min="2053" max="2053" width="6.42578125" style="68" customWidth="1"/>
    <col min="2054" max="2054" width="7.140625" style="68" customWidth="1"/>
    <col min="2055" max="2055" width="5" style="68" customWidth="1"/>
    <col min="2056" max="2056" width="4.5703125" style="68" customWidth="1"/>
    <col min="2057" max="2057" width="4.28515625" style="68" customWidth="1"/>
    <col min="2058" max="2058" width="4.5703125" style="68" customWidth="1"/>
    <col min="2059" max="2059" width="4.42578125" style="68" customWidth="1"/>
    <col min="2060" max="2060" width="4.28515625" style="68" customWidth="1"/>
    <col min="2061" max="2061" width="4.42578125" style="68" bestFit="1" customWidth="1"/>
    <col min="2062" max="2062" width="4.5703125" style="68" customWidth="1"/>
    <col min="2063" max="2063" width="4.28515625" style="68" customWidth="1"/>
    <col min="2064" max="2064" width="4.42578125" style="68" bestFit="1" customWidth="1"/>
    <col min="2065" max="2065" width="4.7109375" style="68" customWidth="1"/>
    <col min="2066" max="2066" width="4.28515625" style="68" customWidth="1"/>
    <col min="2067" max="2067" width="4.7109375" style="68" customWidth="1"/>
    <col min="2068" max="2068" width="4.42578125" style="68" customWidth="1"/>
    <col min="2069" max="2069" width="4.28515625" style="68" customWidth="1"/>
    <col min="2070" max="2070" width="4.42578125" style="68" bestFit="1" customWidth="1"/>
    <col min="2071" max="2071" width="4.7109375" style="68" customWidth="1"/>
    <col min="2072" max="2078" width="4.28515625" style="68" customWidth="1"/>
    <col min="2079" max="2079" width="0.28515625" style="68" customWidth="1"/>
    <col min="2080" max="2087" width="0" style="68" hidden="1" customWidth="1"/>
    <col min="2088" max="2298" width="9.140625" style="68"/>
    <col min="2299" max="2299" width="10.140625" style="68" customWidth="1"/>
    <col min="2300" max="2300" width="38.28515625" style="68" bestFit="1" customWidth="1"/>
    <col min="2301" max="2301" width="11.140625" style="68" customWidth="1"/>
    <col min="2302" max="2303" width="9.140625" style="68"/>
    <col min="2304" max="2304" width="9.28515625" style="68" bestFit="1" customWidth="1"/>
    <col min="2305" max="2305" width="8.42578125" style="68" customWidth="1"/>
    <col min="2306" max="2306" width="8.7109375" style="68" customWidth="1"/>
    <col min="2307" max="2307" width="8.42578125" style="68" customWidth="1"/>
    <col min="2308" max="2308" width="8.5703125" style="68" customWidth="1"/>
    <col min="2309" max="2309" width="6.42578125" style="68" customWidth="1"/>
    <col min="2310" max="2310" width="7.140625" style="68" customWidth="1"/>
    <col min="2311" max="2311" width="5" style="68" customWidth="1"/>
    <col min="2312" max="2312" width="4.5703125" style="68" customWidth="1"/>
    <col min="2313" max="2313" width="4.28515625" style="68" customWidth="1"/>
    <col min="2314" max="2314" width="4.5703125" style="68" customWidth="1"/>
    <col min="2315" max="2315" width="4.42578125" style="68" customWidth="1"/>
    <col min="2316" max="2316" width="4.28515625" style="68" customWidth="1"/>
    <col min="2317" max="2317" width="4.42578125" style="68" bestFit="1" customWidth="1"/>
    <col min="2318" max="2318" width="4.5703125" style="68" customWidth="1"/>
    <col min="2319" max="2319" width="4.28515625" style="68" customWidth="1"/>
    <col min="2320" max="2320" width="4.42578125" style="68" bestFit="1" customWidth="1"/>
    <col min="2321" max="2321" width="4.7109375" style="68" customWidth="1"/>
    <col min="2322" max="2322" width="4.28515625" style="68" customWidth="1"/>
    <col min="2323" max="2323" width="4.7109375" style="68" customWidth="1"/>
    <col min="2324" max="2324" width="4.42578125" style="68" customWidth="1"/>
    <col min="2325" max="2325" width="4.28515625" style="68" customWidth="1"/>
    <col min="2326" max="2326" width="4.42578125" style="68" bestFit="1" customWidth="1"/>
    <col min="2327" max="2327" width="4.7109375" style="68" customWidth="1"/>
    <col min="2328" max="2334" width="4.28515625" style="68" customWidth="1"/>
    <col min="2335" max="2335" width="0.28515625" style="68" customWidth="1"/>
    <col min="2336" max="2343" width="0" style="68" hidden="1" customWidth="1"/>
    <col min="2344" max="2554" width="9.140625" style="68"/>
    <col min="2555" max="2555" width="10.140625" style="68" customWidth="1"/>
    <col min="2556" max="2556" width="38.28515625" style="68" bestFit="1" customWidth="1"/>
    <col min="2557" max="2557" width="11.140625" style="68" customWidth="1"/>
    <col min="2558" max="2559" width="9.140625" style="68"/>
    <col min="2560" max="2560" width="9.28515625" style="68" bestFit="1" customWidth="1"/>
    <col min="2561" max="2561" width="8.42578125" style="68" customWidth="1"/>
    <col min="2562" max="2562" width="8.7109375" style="68" customWidth="1"/>
    <col min="2563" max="2563" width="8.42578125" style="68" customWidth="1"/>
    <col min="2564" max="2564" width="8.5703125" style="68" customWidth="1"/>
    <col min="2565" max="2565" width="6.42578125" style="68" customWidth="1"/>
    <col min="2566" max="2566" width="7.140625" style="68" customWidth="1"/>
    <col min="2567" max="2567" width="5" style="68" customWidth="1"/>
    <col min="2568" max="2568" width="4.5703125" style="68" customWidth="1"/>
    <col min="2569" max="2569" width="4.28515625" style="68" customWidth="1"/>
    <col min="2570" max="2570" width="4.5703125" style="68" customWidth="1"/>
    <col min="2571" max="2571" width="4.42578125" style="68" customWidth="1"/>
    <col min="2572" max="2572" width="4.28515625" style="68" customWidth="1"/>
    <col min="2573" max="2573" width="4.42578125" style="68" bestFit="1" customWidth="1"/>
    <col min="2574" max="2574" width="4.5703125" style="68" customWidth="1"/>
    <col min="2575" max="2575" width="4.28515625" style="68" customWidth="1"/>
    <col min="2576" max="2576" width="4.42578125" style="68" bestFit="1" customWidth="1"/>
    <col min="2577" max="2577" width="4.7109375" style="68" customWidth="1"/>
    <col min="2578" max="2578" width="4.28515625" style="68" customWidth="1"/>
    <col min="2579" max="2579" width="4.7109375" style="68" customWidth="1"/>
    <col min="2580" max="2580" width="4.42578125" style="68" customWidth="1"/>
    <col min="2581" max="2581" width="4.28515625" style="68" customWidth="1"/>
    <col min="2582" max="2582" width="4.42578125" style="68" bestFit="1" customWidth="1"/>
    <col min="2583" max="2583" width="4.7109375" style="68" customWidth="1"/>
    <col min="2584" max="2590" width="4.28515625" style="68" customWidth="1"/>
    <col min="2591" max="2591" width="0.28515625" style="68" customWidth="1"/>
    <col min="2592" max="2599" width="0" style="68" hidden="1" customWidth="1"/>
    <col min="2600" max="2810" width="9.140625" style="68"/>
    <col min="2811" max="2811" width="10.140625" style="68" customWidth="1"/>
    <col min="2812" max="2812" width="38.28515625" style="68" bestFit="1" customWidth="1"/>
    <col min="2813" max="2813" width="11.140625" style="68" customWidth="1"/>
    <col min="2814" max="2815" width="9.140625" style="68"/>
    <col min="2816" max="2816" width="9.28515625" style="68" bestFit="1" customWidth="1"/>
    <col min="2817" max="2817" width="8.42578125" style="68" customWidth="1"/>
    <col min="2818" max="2818" width="8.7109375" style="68" customWidth="1"/>
    <col min="2819" max="2819" width="8.42578125" style="68" customWidth="1"/>
    <col min="2820" max="2820" width="8.5703125" style="68" customWidth="1"/>
    <col min="2821" max="2821" width="6.42578125" style="68" customWidth="1"/>
    <col min="2822" max="2822" width="7.140625" style="68" customWidth="1"/>
    <col min="2823" max="2823" width="5" style="68" customWidth="1"/>
    <col min="2824" max="2824" width="4.5703125" style="68" customWidth="1"/>
    <col min="2825" max="2825" width="4.28515625" style="68" customWidth="1"/>
    <col min="2826" max="2826" width="4.5703125" style="68" customWidth="1"/>
    <col min="2827" max="2827" width="4.42578125" style="68" customWidth="1"/>
    <col min="2828" max="2828" width="4.28515625" style="68" customWidth="1"/>
    <col min="2829" max="2829" width="4.42578125" style="68" bestFit="1" customWidth="1"/>
    <col min="2830" max="2830" width="4.5703125" style="68" customWidth="1"/>
    <col min="2831" max="2831" width="4.28515625" style="68" customWidth="1"/>
    <col min="2832" max="2832" width="4.42578125" style="68" bestFit="1" customWidth="1"/>
    <col min="2833" max="2833" width="4.7109375" style="68" customWidth="1"/>
    <col min="2834" max="2834" width="4.28515625" style="68" customWidth="1"/>
    <col min="2835" max="2835" width="4.7109375" style="68" customWidth="1"/>
    <col min="2836" max="2836" width="4.42578125" style="68" customWidth="1"/>
    <col min="2837" max="2837" width="4.28515625" style="68" customWidth="1"/>
    <col min="2838" max="2838" width="4.42578125" style="68" bestFit="1" customWidth="1"/>
    <col min="2839" max="2839" width="4.7109375" style="68" customWidth="1"/>
    <col min="2840" max="2846" width="4.28515625" style="68" customWidth="1"/>
    <col min="2847" max="2847" width="0.28515625" style="68" customWidth="1"/>
    <col min="2848" max="2855" width="0" style="68" hidden="1" customWidth="1"/>
    <col min="2856" max="3066" width="9.140625" style="68"/>
    <col min="3067" max="3067" width="10.140625" style="68" customWidth="1"/>
    <col min="3068" max="3068" width="38.28515625" style="68" bestFit="1" customWidth="1"/>
    <col min="3069" max="3069" width="11.140625" style="68" customWidth="1"/>
    <col min="3070" max="3071" width="9.140625" style="68"/>
    <col min="3072" max="3072" width="9.28515625" style="68" bestFit="1" customWidth="1"/>
    <col min="3073" max="3073" width="8.42578125" style="68" customWidth="1"/>
    <col min="3074" max="3074" width="8.7109375" style="68" customWidth="1"/>
    <col min="3075" max="3075" width="8.42578125" style="68" customWidth="1"/>
    <col min="3076" max="3076" width="8.5703125" style="68" customWidth="1"/>
    <col min="3077" max="3077" width="6.42578125" style="68" customWidth="1"/>
    <col min="3078" max="3078" width="7.140625" style="68" customWidth="1"/>
    <col min="3079" max="3079" width="5" style="68" customWidth="1"/>
    <col min="3080" max="3080" width="4.5703125" style="68" customWidth="1"/>
    <col min="3081" max="3081" width="4.28515625" style="68" customWidth="1"/>
    <col min="3082" max="3082" width="4.5703125" style="68" customWidth="1"/>
    <col min="3083" max="3083" width="4.42578125" style="68" customWidth="1"/>
    <col min="3084" max="3084" width="4.28515625" style="68" customWidth="1"/>
    <col min="3085" max="3085" width="4.42578125" style="68" bestFit="1" customWidth="1"/>
    <col min="3086" max="3086" width="4.5703125" style="68" customWidth="1"/>
    <col min="3087" max="3087" width="4.28515625" style="68" customWidth="1"/>
    <col min="3088" max="3088" width="4.42578125" style="68" bestFit="1" customWidth="1"/>
    <col min="3089" max="3089" width="4.7109375" style="68" customWidth="1"/>
    <col min="3090" max="3090" width="4.28515625" style="68" customWidth="1"/>
    <col min="3091" max="3091" width="4.7109375" style="68" customWidth="1"/>
    <col min="3092" max="3092" width="4.42578125" style="68" customWidth="1"/>
    <col min="3093" max="3093" width="4.28515625" style="68" customWidth="1"/>
    <col min="3094" max="3094" width="4.42578125" style="68" bestFit="1" customWidth="1"/>
    <col min="3095" max="3095" width="4.7109375" style="68" customWidth="1"/>
    <col min="3096" max="3102" width="4.28515625" style="68" customWidth="1"/>
    <col min="3103" max="3103" width="0.28515625" style="68" customWidth="1"/>
    <col min="3104" max="3111" width="0" style="68" hidden="1" customWidth="1"/>
    <col min="3112" max="3322" width="9.140625" style="68"/>
    <col min="3323" max="3323" width="10.140625" style="68" customWidth="1"/>
    <col min="3324" max="3324" width="38.28515625" style="68" bestFit="1" customWidth="1"/>
    <col min="3325" max="3325" width="11.140625" style="68" customWidth="1"/>
    <col min="3326" max="3327" width="9.140625" style="68"/>
    <col min="3328" max="3328" width="9.28515625" style="68" bestFit="1" customWidth="1"/>
    <col min="3329" max="3329" width="8.42578125" style="68" customWidth="1"/>
    <col min="3330" max="3330" width="8.7109375" style="68" customWidth="1"/>
    <col min="3331" max="3331" width="8.42578125" style="68" customWidth="1"/>
    <col min="3332" max="3332" width="8.5703125" style="68" customWidth="1"/>
    <col min="3333" max="3333" width="6.42578125" style="68" customWidth="1"/>
    <col min="3334" max="3334" width="7.140625" style="68" customWidth="1"/>
    <col min="3335" max="3335" width="5" style="68" customWidth="1"/>
    <col min="3336" max="3336" width="4.5703125" style="68" customWidth="1"/>
    <col min="3337" max="3337" width="4.28515625" style="68" customWidth="1"/>
    <col min="3338" max="3338" width="4.5703125" style="68" customWidth="1"/>
    <col min="3339" max="3339" width="4.42578125" style="68" customWidth="1"/>
    <col min="3340" max="3340" width="4.28515625" style="68" customWidth="1"/>
    <col min="3341" max="3341" width="4.42578125" style="68" bestFit="1" customWidth="1"/>
    <col min="3342" max="3342" width="4.5703125" style="68" customWidth="1"/>
    <col min="3343" max="3343" width="4.28515625" style="68" customWidth="1"/>
    <col min="3344" max="3344" width="4.42578125" style="68" bestFit="1" customWidth="1"/>
    <col min="3345" max="3345" width="4.7109375" style="68" customWidth="1"/>
    <col min="3346" max="3346" width="4.28515625" style="68" customWidth="1"/>
    <col min="3347" max="3347" width="4.7109375" style="68" customWidth="1"/>
    <col min="3348" max="3348" width="4.42578125" style="68" customWidth="1"/>
    <col min="3349" max="3349" width="4.28515625" style="68" customWidth="1"/>
    <col min="3350" max="3350" width="4.42578125" style="68" bestFit="1" customWidth="1"/>
    <col min="3351" max="3351" width="4.7109375" style="68" customWidth="1"/>
    <col min="3352" max="3358" width="4.28515625" style="68" customWidth="1"/>
    <col min="3359" max="3359" width="0.28515625" style="68" customWidth="1"/>
    <col min="3360" max="3367" width="0" style="68" hidden="1" customWidth="1"/>
    <col min="3368" max="3578" width="9.140625" style="68"/>
    <col min="3579" max="3579" width="10.140625" style="68" customWidth="1"/>
    <col min="3580" max="3580" width="38.28515625" style="68" bestFit="1" customWidth="1"/>
    <col min="3581" max="3581" width="11.140625" style="68" customWidth="1"/>
    <col min="3582" max="3583" width="9.140625" style="68"/>
    <col min="3584" max="3584" width="9.28515625" style="68" bestFit="1" customWidth="1"/>
    <col min="3585" max="3585" width="8.42578125" style="68" customWidth="1"/>
    <col min="3586" max="3586" width="8.7109375" style="68" customWidth="1"/>
    <col min="3587" max="3587" width="8.42578125" style="68" customWidth="1"/>
    <col min="3588" max="3588" width="8.5703125" style="68" customWidth="1"/>
    <col min="3589" max="3589" width="6.42578125" style="68" customWidth="1"/>
    <col min="3590" max="3590" width="7.140625" style="68" customWidth="1"/>
    <col min="3591" max="3591" width="5" style="68" customWidth="1"/>
    <col min="3592" max="3592" width="4.5703125" style="68" customWidth="1"/>
    <col min="3593" max="3593" width="4.28515625" style="68" customWidth="1"/>
    <col min="3594" max="3594" width="4.5703125" style="68" customWidth="1"/>
    <col min="3595" max="3595" width="4.42578125" style="68" customWidth="1"/>
    <col min="3596" max="3596" width="4.28515625" style="68" customWidth="1"/>
    <col min="3597" max="3597" width="4.42578125" style="68" bestFit="1" customWidth="1"/>
    <col min="3598" max="3598" width="4.5703125" style="68" customWidth="1"/>
    <col min="3599" max="3599" width="4.28515625" style="68" customWidth="1"/>
    <col min="3600" max="3600" width="4.42578125" style="68" bestFit="1" customWidth="1"/>
    <col min="3601" max="3601" width="4.7109375" style="68" customWidth="1"/>
    <col min="3602" max="3602" width="4.28515625" style="68" customWidth="1"/>
    <col min="3603" max="3603" width="4.7109375" style="68" customWidth="1"/>
    <col min="3604" max="3604" width="4.42578125" style="68" customWidth="1"/>
    <col min="3605" max="3605" width="4.28515625" style="68" customWidth="1"/>
    <col min="3606" max="3606" width="4.42578125" style="68" bestFit="1" customWidth="1"/>
    <col min="3607" max="3607" width="4.7109375" style="68" customWidth="1"/>
    <col min="3608" max="3614" width="4.28515625" style="68" customWidth="1"/>
    <col min="3615" max="3615" width="0.28515625" style="68" customWidth="1"/>
    <col min="3616" max="3623" width="0" style="68" hidden="1" customWidth="1"/>
    <col min="3624" max="3834" width="9.140625" style="68"/>
    <col min="3835" max="3835" width="10.140625" style="68" customWidth="1"/>
    <col min="3836" max="3836" width="38.28515625" style="68" bestFit="1" customWidth="1"/>
    <col min="3837" max="3837" width="11.140625" style="68" customWidth="1"/>
    <col min="3838" max="3839" width="9.140625" style="68"/>
    <col min="3840" max="3840" width="9.28515625" style="68" bestFit="1" customWidth="1"/>
    <col min="3841" max="3841" width="8.42578125" style="68" customWidth="1"/>
    <col min="3842" max="3842" width="8.7109375" style="68" customWidth="1"/>
    <col min="3843" max="3843" width="8.42578125" style="68" customWidth="1"/>
    <col min="3844" max="3844" width="8.5703125" style="68" customWidth="1"/>
    <col min="3845" max="3845" width="6.42578125" style="68" customWidth="1"/>
    <col min="3846" max="3846" width="7.140625" style="68" customWidth="1"/>
    <col min="3847" max="3847" width="5" style="68" customWidth="1"/>
    <col min="3848" max="3848" width="4.5703125" style="68" customWidth="1"/>
    <col min="3849" max="3849" width="4.28515625" style="68" customWidth="1"/>
    <col min="3850" max="3850" width="4.5703125" style="68" customWidth="1"/>
    <col min="3851" max="3851" width="4.42578125" style="68" customWidth="1"/>
    <col min="3852" max="3852" width="4.28515625" style="68" customWidth="1"/>
    <col min="3853" max="3853" width="4.42578125" style="68" bestFit="1" customWidth="1"/>
    <col min="3854" max="3854" width="4.5703125" style="68" customWidth="1"/>
    <col min="3855" max="3855" width="4.28515625" style="68" customWidth="1"/>
    <col min="3856" max="3856" width="4.42578125" style="68" bestFit="1" customWidth="1"/>
    <col min="3857" max="3857" width="4.7109375" style="68" customWidth="1"/>
    <col min="3858" max="3858" width="4.28515625" style="68" customWidth="1"/>
    <col min="3859" max="3859" width="4.7109375" style="68" customWidth="1"/>
    <col min="3860" max="3860" width="4.42578125" style="68" customWidth="1"/>
    <col min="3861" max="3861" width="4.28515625" style="68" customWidth="1"/>
    <col min="3862" max="3862" width="4.42578125" style="68" bestFit="1" customWidth="1"/>
    <col min="3863" max="3863" width="4.7109375" style="68" customWidth="1"/>
    <col min="3864" max="3870" width="4.28515625" style="68" customWidth="1"/>
    <col min="3871" max="3871" width="0.28515625" style="68" customWidth="1"/>
    <col min="3872" max="3879" width="0" style="68" hidden="1" customWidth="1"/>
    <col min="3880" max="4090" width="9.140625" style="68"/>
    <col min="4091" max="4091" width="10.140625" style="68" customWidth="1"/>
    <col min="4092" max="4092" width="38.28515625" style="68" bestFit="1" customWidth="1"/>
    <col min="4093" max="4093" width="11.140625" style="68" customWidth="1"/>
    <col min="4094" max="4095" width="9.140625" style="68"/>
    <col min="4096" max="4096" width="9.28515625" style="68" bestFit="1" customWidth="1"/>
    <col min="4097" max="4097" width="8.42578125" style="68" customWidth="1"/>
    <col min="4098" max="4098" width="8.7109375" style="68" customWidth="1"/>
    <col min="4099" max="4099" width="8.42578125" style="68" customWidth="1"/>
    <col min="4100" max="4100" width="8.5703125" style="68" customWidth="1"/>
    <col min="4101" max="4101" width="6.42578125" style="68" customWidth="1"/>
    <col min="4102" max="4102" width="7.140625" style="68" customWidth="1"/>
    <col min="4103" max="4103" width="5" style="68" customWidth="1"/>
    <col min="4104" max="4104" width="4.5703125" style="68" customWidth="1"/>
    <col min="4105" max="4105" width="4.28515625" style="68" customWidth="1"/>
    <col min="4106" max="4106" width="4.5703125" style="68" customWidth="1"/>
    <col min="4107" max="4107" width="4.42578125" style="68" customWidth="1"/>
    <col min="4108" max="4108" width="4.28515625" style="68" customWidth="1"/>
    <col min="4109" max="4109" width="4.42578125" style="68" bestFit="1" customWidth="1"/>
    <col min="4110" max="4110" width="4.5703125" style="68" customWidth="1"/>
    <col min="4111" max="4111" width="4.28515625" style="68" customWidth="1"/>
    <col min="4112" max="4112" width="4.42578125" style="68" bestFit="1" customWidth="1"/>
    <col min="4113" max="4113" width="4.7109375" style="68" customWidth="1"/>
    <col min="4114" max="4114" width="4.28515625" style="68" customWidth="1"/>
    <col min="4115" max="4115" width="4.7109375" style="68" customWidth="1"/>
    <col min="4116" max="4116" width="4.42578125" style="68" customWidth="1"/>
    <col min="4117" max="4117" width="4.28515625" style="68" customWidth="1"/>
    <col min="4118" max="4118" width="4.42578125" style="68" bestFit="1" customWidth="1"/>
    <col min="4119" max="4119" width="4.7109375" style="68" customWidth="1"/>
    <col min="4120" max="4126" width="4.28515625" style="68" customWidth="1"/>
    <col min="4127" max="4127" width="0.28515625" style="68" customWidth="1"/>
    <col min="4128" max="4135" width="0" style="68" hidden="1" customWidth="1"/>
    <col min="4136" max="4346" width="9.140625" style="68"/>
    <col min="4347" max="4347" width="10.140625" style="68" customWidth="1"/>
    <col min="4348" max="4348" width="38.28515625" style="68" bestFit="1" customWidth="1"/>
    <col min="4349" max="4349" width="11.140625" style="68" customWidth="1"/>
    <col min="4350" max="4351" width="9.140625" style="68"/>
    <col min="4352" max="4352" width="9.28515625" style="68" bestFit="1" customWidth="1"/>
    <col min="4353" max="4353" width="8.42578125" style="68" customWidth="1"/>
    <col min="4354" max="4354" width="8.7109375" style="68" customWidth="1"/>
    <col min="4355" max="4355" width="8.42578125" style="68" customWidth="1"/>
    <col min="4356" max="4356" width="8.5703125" style="68" customWidth="1"/>
    <col min="4357" max="4357" width="6.42578125" style="68" customWidth="1"/>
    <col min="4358" max="4358" width="7.140625" style="68" customWidth="1"/>
    <col min="4359" max="4359" width="5" style="68" customWidth="1"/>
    <col min="4360" max="4360" width="4.5703125" style="68" customWidth="1"/>
    <col min="4361" max="4361" width="4.28515625" style="68" customWidth="1"/>
    <col min="4362" max="4362" width="4.5703125" style="68" customWidth="1"/>
    <col min="4363" max="4363" width="4.42578125" style="68" customWidth="1"/>
    <col min="4364" max="4364" width="4.28515625" style="68" customWidth="1"/>
    <col min="4365" max="4365" width="4.42578125" style="68" bestFit="1" customWidth="1"/>
    <col min="4366" max="4366" width="4.5703125" style="68" customWidth="1"/>
    <col min="4367" max="4367" width="4.28515625" style="68" customWidth="1"/>
    <col min="4368" max="4368" width="4.42578125" style="68" bestFit="1" customWidth="1"/>
    <col min="4369" max="4369" width="4.7109375" style="68" customWidth="1"/>
    <col min="4370" max="4370" width="4.28515625" style="68" customWidth="1"/>
    <col min="4371" max="4371" width="4.7109375" style="68" customWidth="1"/>
    <col min="4372" max="4372" width="4.42578125" style="68" customWidth="1"/>
    <col min="4373" max="4373" width="4.28515625" style="68" customWidth="1"/>
    <col min="4374" max="4374" width="4.42578125" style="68" bestFit="1" customWidth="1"/>
    <col min="4375" max="4375" width="4.7109375" style="68" customWidth="1"/>
    <col min="4376" max="4382" width="4.28515625" style="68" customWidth="1"/>
    <col min="4383" max="4383" width="0.28515625" style="68" customWidth="1"/>
    <col min="4384" max="4391" width="0" style="68" hidden="1" customWidth="1"/>
    <col min="4392" max="4602" width="9.140625" style="68"/>
    <col min="4603" max="4603" width="10.140625" style="68" customWidth="1"/>
    <col min="4604" max="4604" width="38.28515625" style="68" bestFit="1" customWidth="1"/>
    <col min="4605" max="4605" width="11.140625" style="68" customWidth="1"/>
    <col min="4606" max="4607" width="9.140625" style="68"/>
    <col min="4608" max="4608" width="9.28515625" style="68" bestFit="1" customWidth="1"/>
    <col min="4609" max="4609" width="8.42578125" style="68" customWidth="1"/>
    <col min="4610" max="4610" width="8.7109375" style="68" customWidth="1"/>
    <col min="4611" max="4611" width="8.42578125" style="68" customWidth="1"/>
    <col min="4612" max="4612" width="8.5703125" style="68" customWidth="1"/>
    <col min="4613" max="4613" width="6.42578125" style="68" customWidth="1"/>
    <col min="4614" max="4614" width="7.140625" style="68" customWidth="1"/>
    <col min="4615" max="4615" width="5" style="68" customWidth="1"/>
    <col min="4616" max="4616" width="4.5703125" style="68" customWidth="1"/>
    <col min="4617" max="4617" width="4.28515625" style="68" customWidth="1"/>
    <col min="4618" max="4618" width="4.5703125" style="68" customWidth="1"/>
    <col min="4619" max="4619" width="4.42578125" style="68" customWidth="1"/>
    <col min="4620" max="4620" width="4.28515625" style="68" customWidth="1"/>
    <col min="4621" max="4621" width="4.42578125" style="68" bestFit="1" customWidth="1"/>
    <col min="4622" max="4622" width="4.5703125" style="68" customWidth="1"/>
    <col min="4623" max="4623" width="4.28515625" style="68" customWidth="1"/>
    <col min="4624" max="4624" width="4.42578125" style="68" bestFit="1" customWidth="1"/>
    <col min="4625" max="4625" width="4.7109375" style="68" customWidth="1"/>
    <col min="4626" max="4626" width="4.28515625" style="68" customWidth="1"/>
    <col min="4627" max="4627" width="4.7109375" style="68" customWidth="1"/>
    <col min="4628" max="4628" width="4.42578125" style="68" customWidth="1"/>
    <col min="4629" max="4629" width="4.28515625" style="68" customWidth="1"/>
    <col min="4630" max="4630" width="4.42578125" style="68" bestFit="1" customWidth="1"/>
    <col min="4631" max="4631" width="4.7109375" style="68" customWidth="1"/>
    <col min="4632" max="4638" width="4.28515625" style="68" customWidth="1"/>
    <col min="4639" max="4639" width="0.28515625" style="68" customWidth="1"/>
    <col min="4640" max="4647" width="0" style="68" hidden="1" customWidth="1"/>
    <col min="4648" max="4858" width="9.140625" style="68"/>
    <col min="4859" max="4859" width="10.140625" style="68" customWidth="1"/>
    <col min="4860" max="4860" width="38.28515625" style="68" bestFit="1" customWidth="1"/>
    <col min="4861" max="4861" width="11.140625" style="68" customWidth="1"/>
    <col min="4862" max="4863" width="9.140625" style="68"/>
    <col min="4864" max="4864" width="9.28515625" style="68" bestFit="1" customWidth="1"/>
    <col min="4865" max="4865" width="8.42578125" style="68" customWidth="1"/>
    <col min="4866" max="4866" width="8.7109375" style="68" customWidth="1"/>
    <col min="4867" max="4867" width="8.42578125" style="68" customWidth="1"/>
    <col min="4868" max="4868" width="8.5703125" style="68" customWidth="1"/>
    <col min="4869" max="4869" width="6.42578125" style="68" customWidth="1"/>
    <col min="4870" max="4870" width="7.140625" style="68" customWidth="1"/>
    <col min="4871" max="4871" width="5" style="68" customWidth="1"/>
    <col min="4872" max="4872" width="4.5703125" style="68" customWidth="1"/>
    <col min="4873" max="4873" width="4.28515625" style="68" customWidth="1"/>
    <col min="4874" max="4874" width="4.5703125" style="68" customWidth="1"/>
    <col min="4875" max="4875" width="4.42578125" style="68" customWidth="1"/>
    <col min="4876" max="4876" width="4.28515625" style="68" customWidth="1"/>
    <col min="4877" max="4877" width="4.42578125" style="68" bestFit="1" customWidth="1"/>
    <col min="4878" max="4878" width="4.5703125" style="68" customWidth="1"/>
    <col min="4879" max="4879" width="4.28515625" style="68" customWidth="1"/>
    <col min="4880" max="4880" width="4.42578125" style="68" bestFit="1" customWidth="1"/>
    <col min="4881" max="4881" width="4.7109375" style="68" customWidth="1"/>
    <col min="4882" max="4882" width="4.28515625" style="68" customWidth="1"/>
    <col min="4883" max="4883" width="4.7109375" style="68" customWidth="1"/>
    <col min="4884" max="4884" width="4.42578125" style="68" customWidth="1"/>
    <col min="4885" max="4885" width="4.28515625" style="68" customWidth="1"/>
    <col min="4886" max="4886" width="4.42578125" style="68" bestFit="1" customWidth="1"/>
    <col min="4887" max="4887" width="4.7109375" style="68" customWidth="1"/>
    <col min="4888" max="4894" width="4.28515625" style="68" customWidth="1"/>
    <col min="4895" max="4895" width="0.28515625" style="68" customWidth="1"/>
    <col min="4896" max="4903" width="0" style="68" hidden="1" customWidth="1"/>
    <col min="4904" max="5114" width="9.140625" style="68"/>
    <col min="5115" max="5115" width="10.140625" style="68" customWidth="1"/>
    <col min="5116" max="5116" width="38.28515625" style="68" bestFit="1" customWidth="1"/>
    <col min="5117" max="5117" width="11.140625" style="68" customWidth="1"/>
    <col min="5118" max="5119" width="9.140625" style="68"/>
    <col min="5120" max="5120" width="9.28515625" style="68" bestFit="1" customWidth="1"/>
    <col min="5121" max="5121" width="8.42578125" style="68" customWidth="1"/>
    <col min="5122" max="5122" width="8.7109375" style="68" customWidth="1"/>
    <col min="5123" max="5123" width="8.42578125" style="68" customWidth="1"/>
    <col min="5124" max="5124" width="8.5703125" style="68" customWidth="1"/>
    <col min="5125" max="5125" width="6.42578125" style="68" customWidth="1"/>
    <col min="5126" max="5126" width="7.140625" style="68" customWidth="1"/>
    <col min="5127" max="5127" width="5" style="68" customWidth="1"/>
    <col min="5128" max="5128" width="4.5703125" style="68" customWidth="1"/>
    <col min="5129" max="5129" width="4.28515625" style="68" customWidth="1"/>
    <col min="5130" max="5130" width="4.5703125" style="68" customWidth="1"/>
    <col min="5131" max="5131" width="4.42578125" style="68" customWidth="1"/>
    <col min="5132" max="5132" width="4.28515625" style="68" customWidth="1"/>
    <col min="5133" max="5133" width="4.42578125" style="68" bestFit="1" customWidth="1"/>
    <col min="5134" max="5134" width="4.5703125" style="68" customWidth="1"/>
    <col min="5135" max="5135" width="4.28515625" style="68" customWidth="1"/>
    <col min="5136" max="5136" width="4.42578125" style="68" bestFit="1" customWidth="1"/>
    <col min="5137" max="5137" width="4.7109375" style="68" customWidth="1"/>
    <col min="5138" max="5138" width="4.28515625" style="68" customWidth="1"/>
    <col min="5139" max="5139" width="4.7109375" style="68" customWidth="1"/>
    <col min="5140" max="5140" width="4.42578125" style="68" customWidth="1"/>
    <col min="5141" max="5141" width="4.28515625" style="68" customWidth="1"/>
    <col min="5142" max="5142" width="4.42578125" style="68" bestFit="1" customWidth="1"/>
    <col min="5143" max="5143" width="4.7109375" style="68" customWidth="1"/>
    <col min="5144" max="5150" width="4.28515625" style="68" customWidth="1"/>
    <col min="5151" max="5151" width="0.28515625" style="68" customWidth="1"/>
    <col min="5152" max="5159" width="0" style="68" hidden="1" customWidth="1"/>
    <col min="5160" max="5370" width="9.140625" style="68"/>
    <col min="5371" max="5371" width="10.140625" style="68" customWidth="1"/>
    <col min="5372" max="5372" width="38.28515625" style="68" bestFit="1" customWidth="1"/>
    <col min="5373" max="5373" width="11.140625" style="68" customWidth="1"/>
    <col min="5374" max="5375" width="9.140625" style="68"/>
    <col min="5376" max="5376" width="9.28515625" style="68" bestFit="1" customWidth="1"/>
    <col min="5377" max="5377" width="8.42578125" style="68" customWidth="1"/>
    <col min="5378" max="5378" width="8.7109375" style="68" customWidth="1"/>
    <col min="5379" max="5379" width="8.42578125" style="68" customWidth="1"/>
    <col min="5380" max="5380" width="8.5703125" style="68" customWidth="1"/>
    <col min="5381" max="5381" width="6.42578125" style="68" customWidth="1"/>
    <col min="5382" max="5382" width="7.140625" style="68" customWidth="1"/>
    <col min="5383" max="5383" width="5" style="68" customWidth="1"/>
    <col min="5384" max="5384" width="4.5703125" style="68" customWidth="1"/>
    <col min="5385" max="5385" width="4.28515625" style="68" customWidth="1"/>
    <col min="5386" max="5386" width="4.5703125" style="68" customWidth="1"/>
    <col min="5387" max="5387" width="4.42578125" style="68" customWidth="1"/>
    <col min="5388" max="5388" width="4.28515625" style="68" customWidth="1"/>
    <col min="5389" max="5389" width="4.42578125" style="68" bestFit="1" customWidth="1"/>
    <col min="5390" max="5390" width="4.5703125" style="68" customWidth="1"/>
    <col min="5391" max="5391" width="4.28515625" style="68" customWidth="1"/>
    <col min="5392" max="5392" width="4.42578125" style="68" bestFit="1" customWidth="1"/>
    <col min="5393" max="5393" width="4.7109375" style="68" customWidth="1"/>
    <col min="5394" max="5394" width="4.28515625" style="68" customWidth="1"/>
    <col min="5395" max="5395" width="4.7109375" style="68" customWidth="1"/>
    <col min="5396" max="5396" width="4.42578125" style="68" customWidth="1"/>
    <col min="5397" max="5397" width="4.28515625" style="68" customWidth="1"/>
    <col min="5398" max="5398" width="4.42578125" style="68" bestFit="1" customWidth="1"/>
    <col min="5399" max="5399" width="4.7109375" style="68" customWidth="1"/>
    <col min="5400" max="5406" width="4.28515625" style="68" customWidth="1"/>
    <col min="5407" max="5407" width="0.28515625" style="68" customWidth="1"/>
    <col min="5408" max="5415" width="0" style="68" hidden="1" customWidth="1"/>
    <col min="5416" max="5626" width="9.140625" style="68"/>
    <col min="5627" max="5627" width="10.140625" style="68" customWidth="1"/>
    <col min="5628" max="5628" width="38.28515625" style="68" bestFit="1" customWidth="1"/>
    <col min="5629" max="5629" width="11.140625" style="68" customWidth="1"/>
    <col min="5630" max="5631" width="9.140625" style="68"/>
    <col min="5632" max="5632" width="9.28515625" style="68" bestFit="1" customWidth="1"/>
    <col min="5633" max="5633" width="8.42578125" style="68" customWidth="1"/>
    <col min="5634" max="5634" width="8.7109375" style="68" customWidth="1"/>
    <col min="5635" max="5635" width="8.42578125" style="68" customWidth="1"/>
    <col min="5636" max="5636" width="8.5703125" style="68" customWidth="1"/>
    <col min="5637" max="5637" width="6.42578125" style="68" customWidth="1"/>
    <col min="5638" max="5638" width="7.140625" style="68" customWidth="1"/>
    <col min="5639" max="5639" width="5" style="68" customWidth="1"/>
    <col min="5640" max="5640" width="4.5703125" style="68" customWidth="1"/>
    <col min="5641" max="5641" width="4.28515625" style="68" customWidth="1"/>
    <col min="5642" max="5642" width="4.5703125" style="68" customWidth="1"/>
    <col min="5643" max="5643" width="4.42578125" style="68" customWidth="1"/>
    <col min="5644" max="5644" width="4.28515625" style="68" customWidth="1"/>
    <col min="5645" max="5645" width="4.42578125" style="68" bestFit="1" customWidth="1"/>
    <col min="5646" max="5646" width="4.5703125" style="68" customWidth="1"/>
    <col min="5647" max="5647" width="4.28515625" style="68" customWidth="1"/>
    <col min="5648" max="5648" width="4.42578125" style="68" bestFit="1" customWidth="1"/>
    <col min="5649" max="5649" width="4.7109375" style="68" customWidth="1"/>
    <col min="5650" max="5650" width="4.28515625" style="68" customWidth="1"/>
    <col min="5651" max="5651" width="4.7109375" style="68" customWidth="1"/>
    <col min="5652" max="5652" width="4.42578125" style="68" customWidth="1"/>
    <col min="5653" max="5653" width="4.28515625" style="68" customWidth="1"/>
    <col min="5654" max="5654" width="4.42578125" style="68" bestFit="1" customWidth="1"/>
    <col min="5655" max="5655" width="4.7109375" style="68" customWidth="1"/>
    <col min="5656" max="5662" width="4.28515625" style="68" customWidth="1"/>
    <col min="5663" max="5663" width="0.28515625" style="68" customWidth="1"/>
    <col min="5664" max="5671" width="0" style="68" hidden="1" customWidth="1"/>
    <col min="5672" max="5882" width="9.140625" style="68"/>
    <col min="5883" max="5883" width="10.140625" style="68" customWidth="1"/>
    <col min="5884" max="5884" width="38.28515625" style="68" bestFit="1" customWidth="1"/>
    <col min="5885" max="5885" width="11.140625" style="68" customWidth="1"/>
    <col min="5886" max="5887" width="9.140625" style="68"/>
    <col min="5888" max="5888" width="9.28515625" style="68" bestFit="1" customWidth="1"/>
    <col min="5889" max="5889" width="8.42578125" style="68" customWidth="1"/>
    <col min="5890" max="5890" width="8.7109375" style="68" customWidth="1"/>
    <col min="5891" max="5891" width="8.42578125" style="68" customWidth="1"/>
    <col min="5892" max="5892" width="8.5703125" style="68" customWidth="1"/>
    <col min="5893" max="5893" width="6.42578125" style="68" customWidth="1"/>
    <col min="5894" max="5894" width="7.140625" style="68" customWidth="1"/>
    <col min="5895" max="5895" width="5" style="68" customWidth="1"/>
    <col min="5896" max="5896" width="4.5703125" style="68" customWidth="1"/>
    <col min="5897" max="5897" width="4.28515625" style="68" customWidth="1"/>
    <col min="5898" max="5898" width="4.5703125" style="68" customWidth="1"/>
    <col min="5899" max="5899" width="4.42578125" style="68" customWidth="1"/>
    <col min="5900" max="5900" width="4.28515625" style="68" customWidth="1"/>
    <col min="5901" max="5901" width="4.42578125" style="68" bestFit="1" customWidth="1"/>
    <col min="5902" max="5902" width="4.5703125" style="68" customWidth="1"/>
    <col min="5903" max="5903" width="4.28515625" style="68" customWidth="1"/>
    <col min="5904" max="5904" width="4.42578125" style="68" bestFit="1" customWidth="1"/>
    <col min="5905" max="5905" width="4.7109375" style="68" customWidth="1"/>
    <col min="5906" max="5906" width="4.28515625" style="68" customWidth="1"/>
    <col min="5907" max="5907" width="4.7109375" style="68" customWidth="1"/>
    <col min="5908" max="5908" width="4.42578125" style="68" customWidth="1"/>
    <col min="5909" max="5909" width="4.28515625" style="68" customWidth="1"/>
    <col min="5910" max="5910" width="4.42578125" style="68" bestFit="1" customWidth="1"/>
    <col min="5911" max="5911" width="4.7109375" style="68" customWidth="1"/>
    <col min="5912" max="5918" width="4.28515625" style="68" customWidth="1"/>
    <col min="5919" max="5919" width="0.28515625" style="68" customWidth="1"/>
    <col min="5920" max="5927" width="0" style="68" hidden="1" customWidth="1"/>
    <col min="5928" max="6138" width="9.140625" style="68"/>
    <col min="6139" max="6139" width="10.140625" style="68" customWidth="1"/>
    <col min="6140" max="6140" width="38.28515625" style="68" bestFit="1" customWidth="1"/>
    <col min="6141" max="6141" width="11.140625" style="68" customWidth="1"/>
    <col min="6142" max="6143" width="9.140625" style="68"/>
    <col min="6144" max="6144" width="9.28515625" style="68" bestFit="1" customWidth="1"/>
    <col min="6145" max="6145" width="8.42578125" style="68" customWidth="1"/>
    <col min="6146" max="6146" width="8.7109375" style="68" customWidth="1"/>
    <col min="6147" max="6147" width="8.42578125" style="68" customWidth="1"/>
    <col min="6148" max="6148" width="8.5703125" style="68" customWidth="1"/>
    <col min="6149" max="6149" width="6.42578125" style="68" customWidth="1"/>
    <col min="6150" max="6150" width="7.140625" style="68" customWidth="1"/>
    <col min="6151" max="6151" width="5" style="68" customWidth="1"/>
    <col min="6152" max="6152" width="4.5703125" style="68" customWidth="1"/>
    <col min="6153" max="6153" width="4.28515625" style="68" customWidth="1"/>
    <col min="6154" max="6154" width="4.5703125" style="68" customWidth="1"/>
    <col min="6155" max="6155" width="4.42578125" style="68" customWidth="1"/>
    <col min="6156" max="6156" width="4.28515625" style="68" customWidth="1"/>
    <col min="6157" max="6157" width="4.42578125" style="68" bestFit="1" customWidth="1"/>
    <col min="6158" max="6158" width="4.5703125" style="68" customWidth="1"/>
    <col min="6159" max="6159" width="4.28515625" style="68" customWidth="1"/>
    <col min="6160" max="6160" width="4.42578125" style="68" bestFit="1" customWidth="1"/>
    <col min="6161" max="6161" width="4.7109375" style="68" customWidth="1"/>
    <col min="6162" max="6162" width="4.28515625" style="68" customWidth="1"/>
    <col min="6163" max="6163" width="4.7109375" style="68" customWidth="1"/>
    <col min="6164" max="6164" width="4.42578125" style="68" customWidth="1"/>
    <col min="6165" max="6165" width="4.28515625" style="68" customWidth="1"/>
    <col min="6166" max="6166" width="4.42578125" style="68" bestFit="1" customWidth="1"/>
    <col min="6167" max="6167" width="4.7109375" style="68" customWidth="1"/>
    <col min="6168" max="6174" width="4.28515625" style="68" customWidth="1"/>
    <col min="6175" max="6175" width="0.28515625" style="68" customWidth="1"/>
    <col min="6176" max="6183" width="0" style="68" hidden="1" customWidth="1"/>
    <col min="6184" max="6394" width="9.140625" style="68"/>
    <col min="6395" max="6395" width="10.140625" style="68" customWidth="1"/>
    <col min="6396" max="6396" width="38.28515625" style="68" bestFit="1" customWidth="1"/>
    <col min="6397" max="6397" width="11.140625" style="68" customWidth="1"/>
    <col min="6398" max="6399" width="9.140625" style="68"/>
    <col min="6400" max="6400" width="9.28515625" style="68" bestFit="1" customWidth="1"/>
    <col min="6401" max="6401" width="8.42578125" style="68" customWidth="1"/>
    <col min="6402" max="6402" width="8.7109375" style="68" customWidth="1"/>
    <col min="6403" max="6403" width="8.42578125" style="68" customWidth="1"/>
    <col min="6404" max="6404" width="8.5703125" style="68" customWidth="1"/>
    <col min="6405" max="6405" width="6.42578125" style="68" customWidth="1"/>
    <col min="6406" max="6406" width="7.140625" style="68" customWidth="1"/>
    <col min="6407" max="6407" width="5" style="68" customWidth="1"/>
    <col min="6408" max="6408" width="4.5703125" style="68" customWidth="1"/>
    <col min="6409" max="6409" width="4.28515625" style="68" customWidth="1"/>
    <col min="6410" max="6410" width="4.5703125" style="68" customWidth="1"/>
    <col min="6411" max="6411" width="4.42578125" style="68" customWidth="1"/>
    <col min="6412" max="6412" width="4.28515625" style="68" customWidth="1"/>
    <col min="6413" max="6413" width="4.42578125" style="68" bestFit="1" customWidth="1"/>
    <col min="6414" max="6414" width="4.5703125" style="68" customWidth="1"/>
    <col min="6415" max="6415" width="4.28515625" style="68" customWidth="1"/>
    <col min="6416" max="6416" width="4.42578125" style="68" bestFit="1" customWidth="1"/>
    <col min="6417" max="6417" width="4.7109375" style="68" customWidth="1"/>
    <col min="6418" max="6418" width="4.28515625" style="68" customWidth="1"/>
    <col min="6419" max="6419" width="4.7109375" style="68" customWidth="1"/>
    <col min="6420" max="6420" width="4.42578125" style="68" customWidth="1"/>
    <col min="6421" max="6421" width="4.28515625" style="68" customWidth="1"/>
    <col min="6422" max="6422" width="4.42578125" style="68" bestFit="1" customWidth="1"/>
    <col min="6423" max="6423" width="4.7109375" style="68" customWidth="1"/>
    <col min="6424" max="6430" width="4.28515625" style="68" customWidth="1"/>
    <col min="6431" max="6431" width="0.28515625" style="68" customWidth="1"/>
    <col min="6432" max="6439" width="0" style="68" hidden="1" customWidth="1"/>
    <col min="6440" max="6650" width="9.140625" style="68"/>
    <col min="6651" max="6651" width="10.140625" style="68" customWidth="1"/>
    <col min="6652" max="6652" width="38.28515625" style="68" bestFit="1" customWidth="1"/>
    <col min="6653" max="6653" width="11.140625" style="68" customWidth="1"/>
    <col min="6654" max="6655" width="9.140625" style="68"/>
    <col min="6656" max="6656" width="9.28515625" style="68" bestFit="1" customWidth="1"/>
    <col min="6657" max="6657" width="8.42578125" style="68" customWidth="1"/>
    <col min="6658" max="6658" width="8.7109375" style="68" customWidth="1"/>
    <col min="6659" max="6659" width="8.42578125" style="68" customWidth="1"/>
    <col min="6660" max="6660" width="8.5703125" style="68" customWidth="1"/>
    <col min="6661" max="6661" width="6.42578125" style="68" customWidth="1"/>
    <col min="6662" max="6662" width="7.140625" style="68" customWidth="1"/>
    <col min="6663" max="6663" width="5" style="68" customWidth="1"/>
    <col min="6664" max="6664" width="4.5703125" style="68" customWidth="1"/>
    <col min="6665" max="6665" width="4.28515625" style="68" customWidth="1"/>
    <col min="6666" max="6666" width="4.5703125" style="68" customWidth="1"/>
    <col min="6667" max="6667" width="4.42578125" style="68" customWidth="1"/>
    <col min="6668" max="6668" width="4.28515625" style="68" customWidth="1"/>
    <col min="6669" max="6669" width="4.42578125" style="68" bestFit="1" customWidth="1"/>
    <col min="6670" max="6670" width="4.5703125" style="68" customWidth="1"/>
    <col min="6671" max="6671" width="4.28515625" style="68" customWidth="1"/>
    <col min="6672" max="6672" width="4.42578125" style="68" bestFit="1" customWidth="1"/>
    <col min="6673" max="6673" width="4.7109375" style="68" customWidth="1"/>
    <col min="6674" max="6674" width="4.28515625" style="68" customWidth="1"/>
    <col min="6675" max="6675" width="4.7109375" style="68" customWidth="1"/>
    <col min="6676" max="6676" width="4.42578125" style="68" customWidth="1"/>
    <col min="6677" max="6677" width="4.28515625" style="68" customWidth="1"/>
    <col min="6678" max="6678" width="4.42578125" style="68" bestFit="1" customWidth="1"/>
    <col min="6679" max="6679" width="4.7109375" style="68" customWidth="1"/>
    <col min="6680" max="6686" width="4.28515625" style="68" customWidth="1"/>
    <col min="6687" max="6687" width="0.28515625" style="68" customWidth="1"/>
    <col min="6688" max="6695" width="0" style="68" hidden="1" customWidth="1"/>
    <col min="6696" max="6906" width="9.140625" style="68"/>
    <col min="6907" max="6907" width="10.140625" style="68" customWidth="1"/>
    <col min="6908" max="6908" width="38.28515625" style="68" bestFit="1" customWidth="1"/>
    <col min="6909" max="6909" width="11.140625" style="68" customWidth="1"/>
    <col min="6910" max="6911" width="9.140625" style="68"/>
    <col min="6912" max="6912" width="9.28515625" style="68" bestFit="1" customWidth="1"/>
    <col min="6913" max="6913" width="8.42578125" style="68" customWidth="1"/>
    <col min="6914" max="6914" width="8.7109375" style="68" customWidth="1"/>
    <col min="6915" max="6915" width="8.42578125" style="68" customWidth="1"/>
    <col min="6916" max="6916" width="8.5703125" style="68" customWidth="1"/>
    <col min="6917" max="6917" width="6.42578125" style="68" customWidth="1"/>
    <col min="6918" max="6918" width="7.140625" style="68" customWidth="1"/>
    <col min="6919" max="6919" width="5" style="68" customWidth="1"/>
    <col min="6920" max="6920" width="4.5703125" style="68" customWidth="1"/>
    <col min="6921" max="6921" width="4.28515625" style="68" customWidth="1"/>
    <col min="6922" max="6922" width="4.5703125" style="68" customWidth="1"/>
    <col min="6923" max="6923" width="4.42578125" style="68" customWidth="1"/>
    <col min="6924" max="6924" width="4.28515625" style="68" customWidth="1"/>
    <col min="6925" max="6925" width="4.42578125" style="68" bestFit="1" customWidth="1"/>
    <col min="6926" max="6926" width="4.5703125" style="68" customWidth="1"/>
    <col min="6927" max="6927" width="4.28515625" style="68" customWidth="1"/>
    <col min="6928" max="6928" width="4.42578125" style="68" bestFit="1" customWidth="1"/>
    <col min="6929" max="6929" width="4.7109375" style="68" customWidth="1"/>
    <col min="6930" max="6930" width="4.28515625" style="68" customWidth="1"/>
    <col min="6931" max="6931" width="4.7109375" style="68" customWidth="1"/>
    <col min="6932" max="6932" width="4.42578125" style="68" customWidth="1"/>
    <col min="6933" max="6933" width="4.28515625" style="68" customWidth="1"/>
    <col min="6934" max="6934" width="4.42578125" style="68" bestFit="1" customWidth="1"/>
    <col min="6935" max="6935" width="4.7109375" style="68" customWidth="1"/>
    <col min="6936" max="6942" width="4.28515625" style="68" customWidth="1"/>
    <col min="6943" max="6943" width="0.28515625" style="68" customWidth="1"/>
    <col min="6944" max="6951" width="0" style="68" hidden="1" customWidth="1"/>
    <col min="6952" max="7162" width="9.140625" style="68"/>
    <col min="7163" max="7163" width="10.140625" style="68" customWidth="1"/>
    <col min="7164" max="7164" width="38.28515625" style="68" bestFit="1" customWidth="1"/>
    <col min="7165" max="7165" width="11.140625" style="68" customWidth="1"/>
    <col min="7166" max="7167" width="9.140625" style="68"/>
    <col min="7168" max="7168" width="9.28515625" style="68" bestFit="1" customWidth="1"/>
    <col min="7169" max="7169" width="8.42578125" style="68" customWidth="1"/>
    <col min="7170" max="7170" width="8.7109375" style="68" customWidth="1"/>
    <col min="7171" max="7171" width="8.42578125" style="68" customWidth="1"/>
    <col min="7172" max="7172" width="8.5703125" style="68" customWidth="1"/>
    <col min="7173" max="7173" width="6.42578125" style="68" customWidth="1"/>
    <col min="7174" max="7174" width="7.140625" style="68" customWidth="1"/>
    <col min="7175" max="7175" width="5" style="68" customWidth="1"/>
    <col min="7176" max="7176" width="4.5703125" style="68" customWidth="1"/>
    <col min="7177" max="7177" width="4.28515625" style="68" customWidth="1"/>
    <col min="7178" max="7178" width="4.5703125" style="68" customWidth="1"/>
    <col min="7179" max="7179" width="4.42578125" style="68" customWidth="1"/>
    <col min="7180" max="7180" width="4.28515625" style="68" customWidth="1"/>
    <col min="7181" max="7181" width="4.42578125" style="68" bestFit="1" customWidth="1"/>
    <col min="7182" max="7182" width="4.5703125" style="68" customWidth="1"/>
    <col min="7183" max="7183" width="4.28515625" style="68" customWidth="1"/>
    <col min="7184" max="7184" width="4.42578125" style="68" bestFit="1" customWidth="1"/>
    <col min="7185" max="7185" width="4.7109375" style="68" customWidth="1"/>
    <col min="7186" max="7186" width="4.28515625" style="68" customWidth="1"/>
    <col min="7187" max="7187" width="4.7109375" style="68" customWidth="1"/>
    <col min="7188" max="7188" width="4.42578125" style="68" customWidth="1"/>
    <col min="7189" max="7189" width="4.28515625" style="68" customWidth="1"/>
    <col min="7190" max="7190" width="4.42578125" style="68" bestFit="1" customWidth="1"/>
    <col min="7191" max="7191" width="4.7109375" style="68" customWidth="1"/>
    <col min="7192" max="7198" width="4.28515625" style="68" customWidth="1"/>
    <col min="7199" max="7199" width="0.28515625" style="68" customWidth="1"/>
    <col min="7200" max="7207" width="0" style="68" hidden="1" customWidth="1"/>
    <col min="7208" max="7418" width="9.140625" style="68"/>
    <col min="7419" max="7419" width="10.140625" style="68" customWidth="1"/>
    <col min="7420" max="7420" width="38.28515625" style="68" bestFit="1" customWidth="1"/>
    <col min="7421" max="7421" width="11.140625" style="68" customWidth="1"/>
    <col min="7422" max="7423" width="9.140625" style="68"/>
    <col min="7424" max="7424" width="9.28515625" style="68" bestFit="1" customWidth="1"/>
    <col min="7425" max="7425" width="8.42578125" style="68" customWidth="1"/>
    <col min="7426" max="7426" width="8.7109375" style="68" customWidth="1"/>
    <col min="7427" max="7427" width="8.42578125" style="68" customWidth="1"/>
    <col min="7428" max="7428" width="8.5703125" style="68" customWidth="1"/>
    <col min="7429" max="7429" width="6.42578125" style="68" customWidth="1"/>
    <col min="7430" max="7430" width="7.140625" style="68" customWidth="1"/>
    <col min="7431" max="7431" width="5" style="68" customWidth="1"/>
    <col min="7432" max="7432" width="4.5703125" style="68" customWidth="1"/>
    <col min="7433" max="7433" width="4.28515625" style="68" customWidth="1"/>
    <col min="7434" max="7434" width="4.5703125" style="68" customWidth="1"/>
    <col min="7435" max="7435" width="4.42578125" style="68" customWidth="1"/>
    <col min="7436" max="7436" width="4.28515625" style="68" customWidth="1"/>
    <col min="7437" max="7437" width="4.42578125" style="68" bestFit="1" customWidth="1"/>
    <col min="7438" max="7438" width="4.5703125" style="68" customWidth="1"/>
    <col min="7439" max="7439" width="4.28515625" style="68" customWidth="1"/>
    <col min="7440" max="7440" width="4.42578125" style="68" bestFit="1" customWidth="1"/>
    <col min="7441" max="7441" width="4.7109375" style="68" customWidth="1"/>
    <col min="7442" max="7442" width="4.28515625" style="68" customWidth="1"/>
    <col min="7443" max="7443" width="4.7109375" style="68" customWidth="1"/>
    <col min="7444" max="7444" width="4.42578125" style="68" customWidth="1"/>
    <col min="7445" max="7445" width="4.28515625" style="68" customWidth="1"/>
    <col min="7446" max="7446" width="4.42578125" style="68" bestFit="1" customWidth="1"/>
    <col min="7447" max="7447" width="4.7109375" style="68" customWidth="1"/>
    <col min="7448" max="7454" width="4.28515625" style="68" customWidth="1"/>
    <col min="7455" max="7455" width="0.28515625" style="68" customWidth="1"/>
    <col min="7456" max="7463" width="0" style="68" hidden="1" customWidth="1"/>
    <col min="7464" max="7674" width="9.140625" style="68"/>
    <col min="7675" max="7675" width="10.140625" style="68" customWidth="1"/>
    <col min="7676" max="7676" width="38.28515625" style="68" bestFit="1" customWidth="1"/>
    <col min="7677" max="7677" width="11.140625" style="68" customWidth="1"/>
    <col min="7678" max="7679" width="9.140625" style="68"/>
    <col min="7680" max="7680" width="9.28515625" style="68" bestFit="1" customWidth="1"/>
    <col min="7681" max="7681" width="8.42578125" style="68" customWidth="1"/>
    <col min="7682" max="7682" width="8.7109375" style="68" customWidth="1"/>
    <col min="7683" max="7683" width="8.42578125" style="68" customWidth="1"/>
    <col min="7684" max="7684" width="8.5703125" style="68" customWidth="1"/>
    <col min="7685" max="7685" width="6.42578125" style="68" customWidth="1"/>
    <col min="7686" max="7686" width="7.140625" style="68" customWidth="1"/>
    <col min="7687" max="7687" width="5" style="68" customWidth="1"/>
    <col min="7688" max="7688" width="4.5703125" style="68" customWidth="1"/>
    <col min="7689" max="7689" width="4.28515625" style="68" customWidth="1"/>
    <col min="7690" max="7690" width="4.5703125" style="68" customWidth="1"/>
    <col min="7691" max="7691" width="4.42578125" style="68" customWidth="1"/>
    <col min="7692" max="7692" width="4.28515625" style="68" customWidth="1"/>
    <col min="7693" max="7693" width="4.42578125" style="68" bestFit="1" customWidth="1"/>
    <col min="7694" max="7694" width="4.5703125" style="68" customWidth="1"/>
    <col min="7695" max="7695" width="4.28515625" style="68" customWidth="1"/>
    <col min="7696" max="7696" width="4.42578125" style="68" bestFit="1" customWidth="1"/>
    <col min="7697" max="7697" width="4.7109375" style="68" customWidth="1"/>
    <col min="7698" max="7698" width="4.28515625" style="68" customWidth="1"/>
    <col min="7699" max="7699" width="4.7109375" style="68" customWidth="1"/>
    <col min="7700" max="7700" width="4.42578125" style="68" customWidth="1"/>
    <col min="7701" max="7701" width="4.28515625" style="68" customWidth="1"/>
    <col min="7702" max="7702" width="4.42578125" style="68" bestFit="1" customWidth="1"/>
    <col min="7703" max="7703" width="4.7109375" style="68" customWidth="1"/>
    <col min="7704" max="7710" width="4.28515625" style="68" customWidth="1"/>
    <col min="7711" max="7711" width="0.28515625" style="68" customWidth="1"/>
    <col min="7712" max="7719" width="0" style="68" hidden="1" customWidth="1"/>
    <col min="7720" max="7930" width="9.140625" style="68"/>
    <col min="7931" max="7931" width="10.140625" style="68" customWidth="1"/>
    <col min="7932" max="7932" width="38.28515625" style="68" bestFit="1" customWidth="1"/>
    <col min="7933" max="7933" width="11.140625" style="68" customWidth="1"/>
    <col min="7934" max="7935" width="9.140625" style="68"/>
    <col min="7936" max="7936" width="9.28515625" style="68" bestFit="1" customWidth="1"/>
    <col min="7937" max="7937" width="8.42578125" style="68" customWidth="1"/>
    <col min="7938" max="7938" width="8.7109375" style="68" customWidth="1"/>
    <col min="7939" max="7939" width="8.42578125" style="68" customWidth="1"/>
    <col min="7940" max="7940" width="8.5703125" style="68" customWidth="1"/>
    <col min="7941" max="7941" width="6.42578125" style="68" customWidth="1"/>
    <col min="7942" max="7942" width="7.140625" style="68" customWidth="1"/>
    <col min="7943" max="7943" width="5" style="68" customWidth="1"/>
    <col min="7944" max="7944" width="4.5703125" style="68" customWidth="1"/>
    <col min="7945" max="7945" width="4.28515625" style="68" customWidth="1"/>
    <col min="7946" max="7946" width="4.5703125" style="68" customWidth="1"/>
    <col min="7947" max="7947" width="4.42578125" style="68" customWidth="1"/>
    <col min="7948" max="7948" width="4.28515625" style="68" customWidth="1"/>
    <col min="7949" max="7949" width="4.42578125" style="68" bestFit="1" customWidth="1"/>
    <col min="7950" max="7950" width="4.5703125" style="68" customWidth="1"/>
    <col min="7951" max="7951" width="4.28515625" style="68" customWidth="1"/>
    <col min="7952" max="7952" width="4.42578125" style="68" bestFit="1" customWidth="1"/>
    <col min="7953" max="7953" width="4.7109375" style="68" customWidth="1"/>
    <col min="7954" max="7954" width="4.28515625" style="68" customWidth="1"/>
    <col min="7955" max="7955" width="4.7109375" style="68" customWidth="1"/>
    <col min="7956" max="7956" width="4.42578125" style="68" customWidth="1"/>
    <col min="7957" max="7957" width="4.28515625" style="68" customWidth="1"/>
    <col min="7958" max="7958" width="4.42578125" style="68" bestFit="1" customWidth="1"/>
    <col min="7959" max="7959" width="4.7109375" style="68" customWidth="1"/>
    <col min="7960" max="7966" width="4.28515625" style="68" customWidth="1"/>
    <col min="7967" max="7967" width="0.28515625" style="68" customWidth="1"/>
    <col min="7968" max="7975" width="0" style="68" hidden="1" customWidth="1"/>
    <col min="7976" max="8186" width="9.140625" style="68"/>
    <col min="8187" max="8187" width="10.140625" style="68" customWidth="1"/>
    <col min="8188" max="8188" width="38.28515625" style="68" bestFit="1" customWidth="1"/>
    <col min="8189" max="8189" width="11.140625" style="68" customWidth="1"/>
    <col min="8190" max="8191" width="9.140625" style="68"/>
    <col min="8192" max="8192" width="9.28515625" style="68" bestFit="1" customWidth="1"/>
    <col min="8193" max="8193" width="8.42578125" style="68" customWidth="1"/>
    <col min="8194" max="8194" width="8.7109375" style="68" customWidth="1"/>
    <col min="8195" max="8195" width="8.42578125" style="68" customWidth="1"/>
    <col min="8196" max="8196" width="8.5703125" style="68" customWidth="1"/>
    <col min="8197" max="8197" width="6.42578125" style="68" customWidth="1"/>
    <col min="8198" max="8198" width="7.140625" style="68" customWidth="1"/>
    <col min="8199" max="8199" width="5" style="68" customWidth="1"/>
    <col min="8200" max="8200" width="4.5703125" style="68" customWidth="1"/>
    <col min="8201" max="8201" width="4.28515625" style="68" customWidth="1"/>
    <col min="8202" max="8202" width="4.5703125" style="68" customWidth="1"/>
    <col min="8203" max="8203" width="4.42578125" style="68" customWidth="1"/>
    <col min="8204" max="8204" width="4.28515625" style="68" customWidth="1"/>
    <col min="8205" max="8205" width="4.42578125" style="68" bestFit="1" customWidth="1"/>
    <col min="8206" max="8206" width="4.5703125" style="68" customWidth="1"/>
    <col min="8207" max="8207" width="4.28515625" style="68" customWidth="1"/>
    <col min="8208" max="8208" width="4.42578125" style="68" bestFit="1" customWidth="1"/>
    <col min="8209" max="8209" width="4.7109375" style="68" customWidth="1"/>
    <col min="8210" max="8210" width="4.28515625" style="68" customWidth="1"/>
    <col min="8211" max="8211" width="4.7109375" style="68" customWidth="1"/>
    <col min="8212" max="8212" width="4.42578125" style="68" customWidth="1"/>
    <col min="8213" max="8213" width="4.28515625" style="68" customWidth="1"/>
    <col min="8214" max="8214" width="4.42578125" style="68" bestFit="1" customWidth="1"/>
    <col min="8215" max="8215" width="4.7109375" style="68" customWidth="1"/>
    <col min="8216" max="8222" width="4.28515625" style="68" customWidth="1"/>
    <col min="8223" max="8223" width="0.28515625" style="68" customWidth="1"/>
    <col min="8224" max="8231" width="0" style="68" hidden="1" customWidth="1"/>
    <col min="8232" max="8442" width="9.140625" style="68"/>
    <col min="8443" max="8443" width="10.140625" style="68" customWidth="1"/>
    <col min="8444" max="8444" width="38.28515625" style="68" bestFit="1" customWidth="1"/>
    <col min="8445" max="8445" width="11.140625" style="68" customWidth="1"/>
    <col min="8446" max="8447" width="9.140625" style="68"/>
    <col min="8448" max="8448" width="9.28515625" style="68" bestFit="1" customWidth="1"/>
    <col min="8449" max="8449" width="8.42578125" style="68" customWidth="1"/>
    <col min="8450" max="8450" width="8.7109375" style="68" customWidth="1"/>
    <col min="8451" max="8451" width="8.42578125" style="68" customWidth="1"/>
    <col min="8452" max="8452" width="8.5703125" style="68" customWidth="1"/>
    <col min="8453" max="8453" width="6.42578125" style="68" customWidth="1"/>
    <col min="8454" max="8454" width="7.140625" style="68" customWidth="1"/>
    <col min="8455" max="8455" width="5" style="68" customWidth="1"/>
    <col min="8456" max="8456" width="4.5703125" style="68" customWidth="1"/>
    <col min="8457" max="8457" width="4.28515625" style="68" customWidth="1"/>
    <col min="8458" max="8458" width="4.5703125" style="68" customWidth="1"/>
    <col min="8459" max="8459" width="4.42578125" style="68" customWidth="1"/>
    <col min="8460" max="8460" width="4.28515625" style="68" customWidth="1"/>
    <col min="8461" max="8461" width="4.42578125" style="68" bestFit="1" customWidth="1"/>
    <col min="8462" max="8462" width="4.5703125" style="68" customWidth="1"/>
    <col min="8463" max="8463" width="4.28515625" style="68" customWidth="1"/>
    <col min="8464" max="8464" width="4.42578125" style="68" bestFit="1" customWidth="1"/>
    <col min="8465" max="8465" width="4.7109375" style="68" customWidth="1"/>
    <col min="8466" max="8466" width="4.28515625" style="68" customWidth="1"/>
    <col min="8467" max="8467" width="4.7109375" style="68" customWidth="1"/>
    <col min="8468" max="8468" width="4.42578125" style="68" customWidth="1"/>
    <col min="8469" max="8469" width="4.28515625" style="68" customWidth="1"/>
    <col min="8470" max="8470" width="4.42578125" style="68" bestFit="1" customWidth="1"/>
    <col min="8471" max="8471" width="4.7109375" style="68" customWidth="1"/>
    <col min="8472" max="8478" width="4.28515625" style="68" customWidth="1"/>
    <col min="8479" max="8479" width="0.28515625" style="68" customWidth="1"/>
    <col min="8480" max="8487" width="0" style="68" hidden="1" customWidth="1"/>
    <col min="8488" max="8698" width="9.140625" style="68"/>
    <col min="8699" max="8699" width="10.140625" style="68" customWidth="1"/>
    <col min="8700" max="8700" width="38.28515625" style="68" bestFit="1" customWidth="1"/>
    <col min="8701" max="8701" width="11.140625" style="68" customWidth="1"/>
    <col min="8702" max="8703" width="9.140625" style="68"/>
    <col min="8704" max="8704" width="9.28515625" style="68" bestFit="1" customWidth="1"/>
    <col min="8705" max="8705" width="8.42578125" style="68" customWidth="1"/>
    <col min="8706" max="8706" width="8.7109375" style="68" customWidth="1"/>
    <col min="8707" max="8707" width="8.42578125" style="68" customWidth="1"/>
    <col min="8708" max="8708" width="8.5703125" style="68" customWidth="1"/>
    <col min="8709" max="8709" width="6.42578125" style="68" customWidth="1"/>
    <col min="8710" max="8710" width="7.140625" style="68" customWidth="1"/>
    <col min="8711" max="8711" width="5" style="68" customWidth="1"/>
    <col min="8712" max="8712" width="4.5703125" style="68" customWidth="1"/>
    <col min="8713" max="8713" width="4.28515625" style="68" customWidth="1"/>
    <col min="8714" max="8714" width="4.5703125" style="68" customWidth="1"/>
    <col min="8715" max="8715" width="4.42578125" style="68" customWidth="1"/>
    <col min="8716" max="8716" width="4.28515625" style="68" customWidth="1"/>
    <col min="8717" max="8717" width="4.42578125" style="68" bestFit="1" customWidth="1"/>
    <col min="8718" max="8718" width="4.5703125" style="68" customWidth="1"/>
    <col min="8719" max="8719" width="4.28515625" style="68" customWidth="1"/>
    <col min="8720" max="8720" width="4.42578125" style="68" bestFit="1" customWidth="1"/>
    <col min="8721" max="8721" width="4.7109375" style="68" customWidth="1"/>
    <col min="8722" max="8722" width="4.28515625" style="68" customWidth="1"/>
    <col min="8723" max="8723" width="4.7109375" style="68" customWidth="1"/>
    <col min="8724" max="8724" width="4.42578125" style="68" customWidth="1"/>
    <col min="8725" max="8725" width="4.28515625" style="68" customWidth="1"/>
    <col min="8726" max="8726" width="4.42578125" style="68" bestFit="1" customWidth="1"/>
    <col min="8727" max="8727" width="4.7109375" style="68" customWidth="1"/>
    <col min="8728" max="8734" width="4.28515625" style="68" customWidth="1"/>
    <col min="8735" max="8735" width="0.28515625" style="68" customWidth="1"/>
    <col min="8736" max="8743" width="0" style="68" hidden="1" customWidth="1"/>
    <col min="8744" max="8954" width="9.140625" style="68"/>
    <col min="8955" max="8955" width="10.140625" style="68" customWidth="1"/>
    <col min="8956" max="8956" width="38.28515625" style="68" bestFit="1" customWidth="1"/>
    <col min="8957" max="8957" width="11.140625" style="68" customWidth="1"/>
    <col min="8958" max="8959" width="9.140625" style="68"/>
    <col min="8960" max="8960" width="9.28515625" style="68" bestFit="1" customWidth="1"/>
    <col min="8961" max="8961" width="8.42578125" style="68" customWidth="1"/>
    <col min="8962" max="8962" width="8.7109375" style="68" customWidth="1"/>
    <col min="8963" max="8963" width="8.42578125" style="68" customWidth="1"/>
    <col min="8964" max="8964" width="8.5703125" style="68" customWidth="1"/>
    <col min="8965" max="8965" width="6.42578125" style="68" customWidth="1"/>
    <col min="8966" max="8966" width="7.140625" style="68" customWidth="1"/>
    <col min="8967" max="8967" width="5" style="68" customWidth="1"/>
    <col min="8968" max="8968" width="4.5703125" style="68" customWidth="1"/>
    <col min="8969" max="8969" width="4.28515625" style="68" customWidth="1"/>
    <col min="8970" max="8970" width="4.5703125" style="68" customWidth="1"/>
    <col min="8971" max="8971" width="4.42578125" style="68" customWidth="1"/>
    <col min="8972" max="8972" width="4.28515625" style="68" customWidth="1"/>
    <col min="8973" max="8973" width="4.42578125" style="68" bestFit="1" customWidth="1"/>
    <col min="8974" max="8974" width="4.5703125" style="68" customWidth="1"/>
    <col min="8975" max="8975" width="4.28515625" style="68" customWidth="1"/>
    <col min="8976" max="8976" width="4.42578125" style="68" bestFit="1" customWidth="1"/>
    <col min="8977" max="8977" width="4.7109375" style="68" customWidth="1"/>
    <col min="8978" max="8978" width="4.28515625" style="68" customWidth="1"/>
    <col min="8979" max="8979" width="4.7109375" style="68" customWidth="1"/>
    <col min="8980" max="8980" width="4.42578125" style="68" customWidth="1"/>
    <col min="8981" max="8981" width="4.28515625" style="68" customWidth="1"/>
    <col min="8982" max="8982" width="4.42578125" style="68" bestFit="1" customWidth="1"/>
    <col min="8983" max="8983" width="4.7109375" style="68" customWidth="1"/>
    <col min="8984" max="8990" width="4.28515625" style="68" customWidth="1"/>
    <col min="8991" max="8991" width="0.28515625" style="68" customWidth="1"/>
    <col min="8992" max="8999" width="0" style="68" hidden="1" customWidth="1"/>
    <col min="9000" max="9210" width="9.140625" style="68"/>
    <col min="9211" max="9211" width="10.140625" style="68" customWidth="1"/>
    <col min="9212" max="9212" width="38.28515625" style="68" bestFit="1" customWidth="1"/>
    <col min="9213" max="9213" width="11.140625" style="68" customWidth="1"/>
    <col min="9214" max="9215" width="9.140625" style="68"/>
    <col min="9216" max="9216" width="9.28515625" style="68" bestFit="1" customWidth="1"/>
    <col min="9217" max="9217" width="8.42578125" style="68" customWidth="1"/>
    <col min="9218" max="9218" width="8.7109375" style="68" customWidth="1"/>
    <col min="9219" max="9219" width="8.42578125" style="68" customWidth="1"/>
    <col min="9220" max="9220" width="8.5703125" style="68" customWidth="1"/>
    <col min="9221" max="9221" width="6.42578125" style="68" customWidth="1"/>
    <col min="9222" max="9222" width="7.140625" style="68" customWidth="1"/>
    <col min="9223" max="9223" width="5" style="68" customWidth="1"/>
    <col min="9224" max="9224" width="4.5703125" style="68" customWidth="1"/>
    <col min="9225" max="9225" width="4.28515625" style="68" customWidth="1"/>
    <col min="9226" max="9226" width="4.5703125" style="68" customWidth="1"/>
    <col min="9227" max="9227" width="4.42578125" style="68" customWidth="1"/>
    <col min="9228" max="9228" width="4.28515625" style="68" customWidth="1"/>
    <col min="9229" max="9229" width="4.42578125" style="68" bestFit="1" customWidth="1"/>
    <col min="9230" max="9230" width="4.5703125" style="68" customWidth="1"/>
    <col min="9231" max="9231" width="4.28515625" style="68" customWidth="1"/>
    <col min="9232" max="9232" width="4.42578125" style="68" bestFit="1" customWidth="1"/>
    <col min="9233" max="9233" width="4.7109375" style="68" customWidth="1"/>
    <col min="9234" max="9234" width="4.28515625" style="68" customWidth="1"/>
    <col min="9235" max="9235" width="4.7109375" style="68" customWidth="1"/>
    <col min="9236" max="9236" width="4.42578125" style="68" customWidth="1"/>
    <col min="9237" max="9237" width="4.28515625" style="68" customWidth="1"/>
    <col min="9238" max="9238" width="4.42578125" style="68" bestFit="1" customWidth="1"/>
    <col min="9239" max="9239" width="4.7109375" style="68" customWidth="1"/>
    <col min="9240" max="9246" width="4.28515625" style="68" customWidth="1"/>
    <col min="9247" max="9247" width="0.28515625" style="68" customWidth="1"/>
    <col min="9248" max="9255" width="0" style="68" hidden="1" customWidth="1"/>
    <col min="9256" max="9466" width="9.140625" style="68"/>
    <col min="9467" max="9467" width="10.140625" style="68" customWidth="1"/>
    <col min="9468" max="9468" width="38.28515625" style="68" bestFit="1" customWidth="1"/>
    <col min="9469" max="9469" width="11.140625" style="68" customWidth="1"/>
    <col min="9470" max="9471" width="9.140625" style="68"/>
    <col min="9472" max="9472" width="9.28515625" style="68" bestFit="1" customWidth="1"/>
    <col min="9473" max="9473" width="8.42578125" style="68" customWidth="1"/>
    <col min="9474" max="9474" width="8.7109375" style="68" customWidth="1"/>
    <col min="9475" max="9475" width="8.42578125" style="68" customWidth="1"/>
    <col min="9476" max="9476" width="8.5703125" style="68" customWidth="1"/>
    <col min="9477" max="9477" width="6.42578125" style="68" customWidth="1"/>
    <col min="9478" max="9478" width="7.140625" style="68" customWidth="1"/>
    <col min="9479" max="9479" width="5" style="68" customWidth="1"/>
    <col min="9480" max="9480" width="4.5703125" style="68" customWidth="1"/>
    <col min="9481" max="9481" width="4.28515625" style="68" customWidth="1"/>
    <col min="9482" max="9482" width="4.5703125" style="68" customWidth="1"/>
    <col min="9483" max="9483" width="4.42578125" style="68" customWidth="1"/>
    <col min="9484" max="9484" width="4.28515625" style="68" customWidth="1"/>
    <col min="9485" max="9485" width="4.42578125" style="68" bestFit="1" customWidth="1"/>
    <col min="9486" max="9486" width="4.5703125" style="68" customWidth="1"/>
    <col min="9487" max="9487" width="4.28515625" style="68" customWidth="1"/>
    <col min="9488" max="9488" width="4.42578125" style="68" bestFit="1" customWidth="1"/>
    <col min="9489" max="9489" width="4.7109375" style="68" customWidth="1"/>
    <col min="9490" max="9490" width="4.28515625" style="68" customWidth="1"/>
    <col min="9491" max="9491" width="4.7109375" style="68" customWidth="1"/>
    <col min="9492" max="9492" width="4.42578125" style="68" customWidth="1"/>
    <col min="9493" max="9493" width="4.28515625" style="68" customWidth="1"/>
    <col min="9494" max="9494" width="4.42578125" style="68" bestFit="1" customWidth="1"/>
    <col min="9495" max="9495" width="4.7109375" style="68" customWidth="1"/>
    <col min="9496" max="9502" width="4.28515625" style="68" customWidth="1"/>
    <col min="9503" max="9503" width="0.28515625" style="68" customWidth="1"/>
    <col min="9504" max="9511" width="0" style="68" hidden="1" customWidth="1"/>
    <col min="9512" max="9722" width="9.140625" style="68"/>
    <col min="9723" max="9723" width="10.140625" style="68" customWidth="1"/>
    <col min="9724" max="9724" width="38.28515625" style="68" bestFit="1" customWidth="1"/>
    <col min="9725" max="9725" width="11.140625" style="68" customWidth="1"/>
    <col min="9726" max="9727" width="9.140625" style="68"/>
    <col min="9728" max="9728" width="9.28515625" style="68" bestFit="1" customWidth="1"/>
    <col min="9729" max="9729" width="8.42578125" style="68" customWidth="1"/>
    <col min="9730" max="9730" width="8.7109375" style="68" customWidth="1"/>
    <col min="9731" max="9731" width="8.42578125" style="68" customWidth="1"/>
    <col min="9732" max="9732" width="8.5703125" style="68" customWidth="1"/>
    <col min="9733" max="9733" width="6.42578125" style="68" customWidth="1"/>
    <col min="9734" max="9734" width="7.140625" style="68" customWidth="1"/>
    <col min="9735" max="9735" width="5" style="68" customWidth="1"/>
    <col min="9736" max="9736" width="4.5703125" style="68" customWidth="1"/>
    <col min="9737" max="9737" width="4.28515625" style="68" customWidth="1"/>
    <col min="9738" max="9738" width="4.5703125" style="68" customWidth="1"/>
    <col min="9739" max="9739" width="4.42578125" style="68" customWidth="1"/>
    <col min="9740" max="9740" width="4.28515625" style="68" customWidth="1"/>
    <col min="9741" max="9741" width="4.42578125" style="68" bestFit="1" customWidth="1"/>
    <col min="9742" max="9742" width="4.5703125" style="68" customWidth="1"/>
    <col min="9743" max="9743" width="4.28515625" style="68" customWidth="1"/>
    <col min="9744" max="9744" width="4.42578125" style="68" bestFit="1" customWidth="1"/>
    <col min="9745" max="9745" width="4.7109375" style="68" customWidth="1"/>
    <col min="9746" max="9746" width="4.28515625" style="68" customWidth="1"/>
    <col min="9747" max="9747" width="4.7109375" style="68" customWidth="1"/>
    <col min="9748" max="9748" width="4.42578125" style="68" customWidth="1"/>
    <col min="9749" max="9749" width="4.28515625" style="68" customWidth="1"/>
    <col min="9750" max="9750" width="4.42578125" style="68" bestFit="1" customWidth="1"/>
    <col min="9751" max="9751" width="4.7109375" style="68" customWidth="1"/>
    <col min="9752" max="9758" width="4.28515625" style="68" customWidth="1"/>
    <col min="9759" max="9759" width="0.28515625" style="68" customWidth="1"/>
    <col min="9760" max="9767" width="0" style="68" hidden="1" customWidth="1"/>
    <col min="9768" max="9978" width="9.140625" style="68"/>
    <col min="9979" max="9979" width="10.140625" style="68" customWidth="1"/>
    <col min="9980" max="9980" width="38.28515625" style="68" bestFit="1" customWidth="1"/>
    <col min="9981" max="9981" width="11.140625" style="68" customWidth="1"/>
    <col min="9982" max="9983" width="9.140625" style="68"/>
    <col min="9984" max="9984" width="9.28515625" style="68" bestFit="1" customWidth="1"/>
    <col min="9985" max="9985" width="8.42578125" style="68" customWidth="1"/>
    <col min="9986" max="9986" width="8.7109375" style="68" customWidth="1"/>
    <col min="9987" max="9987" width="8.42578125" style="68" customWidth="1"/>
    <col min="9988" max="9988" width="8.5703125" style="68" customWidth="1"/>
    <col min="9989" max="9989" width="6.42578125" style="68" customWidth="1"/>
    <col min="9990" max="9990" width="7.140625" style="68" customWidth="1"/>
    <col min="9991" max="9991" width="5" style="68" customWidth="1"/>
    <col min="9992" max="9992" width="4.5703125" style="68" customWidth="1"/>
    <col min="9993" max="9993" width="4.28515625" style="68" customWidth="1"/>
    <col min="9994" max="9994" width="4.5703125" style="68" customWidth="1"/>
    <col min="9995" max="9995" width="4.42578125" style="68" customWidth="1"/>
    <col min="9996" max="9996" width="4.28515625" style="68" customWidth="1"/>
    <col min="9997" max="9997" width="4.42578125" style="68" bestFit="1" customWidth="1"/>
    <col min="9998" max="9998" width="4.5703125" style="68" customWidth="1"/>
    <col min="9999" max="9999" width="4.28515625" style="68" customWidth="1"/>
    <col min="10000" max="10000" width="4.42578125" style="68" bestFit="1" customWidth="1"/>
    <col min="10001" max="10001" width="4.7109375" style="68" customWidth="1"/>
    <col min="10002" max="10002" width="4.28515625" style="68" customWidth="1"/>
    <col min="10003" max="10003" width="4.7109375" style="68" customWidth="1"/>
    <col min="10004" max="10004" width="4.42578125" style="68" customWidth="1"/>
    <col min="10005" max="10005" width="4.28515625" style="68" customWidth="1"/>
    <col min="10006" max="10006" width="4.42578125" style="68" bestFit="1" customWidth="1"/>
    <col min="10007" max="10007" width="4.7109375" style="68" customWidth="1"/>
    <col min="10008" max="10014" width="4.28515625" style="68" customWidth="1"/>
    <col min="10015" max="10015" width="0.28515625" style="68" customWidth="1"/>
    <col min="10016" max="10023" width="0" style="68" hidden="1" customWidth="1"/>
    <col min="10024" max="10234" width="9.140625" style="68"/>
    <col min="10235" max="10235" width="10.140625" style="68" customWidth="1"/>
    <col min="10236" max="10236" width="38.28515625" style="68" bestFit="1" customWidth="1"/>
    <col min="10237" max="10237" width="11.140625" style="68" customWidth="1"/>
    <col min="10238" max="10239" width="9.140625" style="68"/>
    <col min="10240" max="10240" width="9.28515625" style="68" bestFit="1" customWidth="1"/>
    <col min="10241" max="10241" width="8.42578125" style="68" customWidth="1"/>
    <col min="10242" max="10242" width="8.7109375" style="68" customWidth="1"/>
    <col min="10243" max="10243" width="8.42578125" style="68" customWidth="1"/>
    <col min="10244" max="10244" width="8.5703125" style="68" customWidth="1"/>
    <col min="10245" max="10245" width="6.42578125" style="68" customWidth="1"/>
    <col min="10246" max="10246" width="7.140625" style="68" customWidth="1"/>
    <col min="10247" max="10247" width="5" style="68" customWidth="1"/>
    <col min="10248" max="10248" width="4.5703125" style="68" customWidth="1"/>
    <col min="10249" max="10249" width="4.28515625" style="68" customWidth="1"/>
    <col min="10250" max="10250" width="4.5703125" style="68" customWidth="1"/>
    <col min="10251" max="10251" width="4.42578125" style="68" customWidth="1"/>
    <col min="10252" max="10252" width="4.28515625" style="68" customWidth="1"/>
    <col min="10253" max="10253" width="4.42578125" style="68" bestFit="1" customWidth="1"/>
    <col min="10254" max="10254" width="4.5703125" style="68" customWidth="1"/>
    <col min="10255" max="10255" width="4.28515625" style="68" customWidth="1"/>
    <col min="10256" max="10256" width="4.42578125" style="68" bestFit="1" customWidth="1"/>
    <col min="10257" max="10257" width="4.7109375" style="68" customWidth="1"/>
    <col min="10258" max="10258" width="4.28515625" style="68" customWidth="1"/>
    <col min="10259" max="10259" width="4.7109375" style="68" customWidth="1"/>
    <col min="10260" max="10260" width="4.42578125" style="68" customWidth="1"/>
    <col min="10261" max="10261" width="4.28515625" style="68" customWidth="1"/>
    <col min="10262" max="10262" width="4.42578125" style="68" bestFit="1" customWidth="1"/>
    <col min="10263" max="10263" width="4.7109375" style="68" customWidth="1"/>
    <col min="10264" max="10270" width="4.28515625" style="68" customWidth="1"/>
    <col min="10271" max="10271" width="0.28515625" style="68" customWidth="1"/>
    <col min="10272" max="10279" width="0" style="68" hidden="1" customWidth="1"/>
    <col min="10280" max="10490" width="9.140625" style="68"/>
    <col min="10491" max="10491" width="10.140625" style="68" customWidth="1"/>
    <col min="10492" max="10492" width="38.28515625" style="68" bestFit="1" customWidth="1"/>
    <col min="10493" max="10493" width="11.140625" style="68" customWidth="1"/>
    <col min="10494" max="10495" width="9.140625" style="68"/>
    <col min="10496" max="10496" width="9.28515625" style="68" bestFit="1" customWidth="1"/>
    <col min="10497" max="10497" width="8.42578125" style="68" customWidth="1"/>
    <col min="10498" max="10498" width="8.7109375" style="68" customWidth="1"/>
    <col min="10499" max="10499" width="8.42578125" style="68" customWidth="1"/>
    <col min="10500" max="10500" width="8.5703125" style="68" customWidth="1"/>
    <col min="10501" max="10501" width="6.42578125" style="68" customWidth="1"/>
    <col min="10502" max="10502" width="7.140625" style="68" customWidth="1"/>
    <col min="10503" max="10503" width="5" style="68" customWidth="1"/>
    <col min="10504" max="10504" width="4.5703125" style="68" customWidth="1"/>
    <col min="10505" max="10505" width="4.28515625" style="68" customWidth="1"/>
    <col min="10506" max="10506" width="4.5703125" style="68" customWidth="1"/>
    <col min="10507" max="10507" width="4.42578125" style="68" customWidth="1"/>
    <col min="10508" max="10508" width="4.28515625" style="68" customWidth="1"/>
    <col min="10509" max="10509" width="4.42578125" style="68" bestFit="1" customWidth="1"/>
    <col min="10510" max="10510" width="4.5703125" style="68" customWidth="1"/>
    <col min="10511" max="10511" width="4.28515625" style="68" customWidth="1"/>
    <col min="10512" max="10512" width="4.42578125" style="68" bestFit="1" customWidth="1"/>
    <col min="10513" max="10513" width="4.7109375" style="68" customWidth="1"/>
    <col min="10514" max="10514" width="4.28515625" style="68" customWidth="1"/>
    <col min="10515" max="10515" width="4.7109375" style="68" customWidth="1"/>
    <col min="10516" max="10516" width="4.42578125" style="68" customWidth="1"/>
    <col min="10517" max="10517" width="4.28515625" style="68" customWidth="1"/>
    <col min="10518" max="10518" width="4.42578125" style="68" bestFit="1" customWidth="1"/>
    <col min="10519" max="10519" width="4.7109375" style="68" customWidth="1"/>
    <col min="10520" max="10526" width="4.28515625" style="68" customWidth="1"/>
    <col min="10527" max="10527" width="0.28515625" style="68" customWidth="1"/>
    <col min="10528" max="10535" width="0" style="68" hidden="1" customWidth="1"/>
    <col min="10536" max="10746" width="9.140625" style="68"/>
    <col min="10747" max="10747" width="10.140625" style="68" customWidth="1"/>
    <col min="10748" max="10748" width="38.28515625" style="68" bestFit="1" customWidth="1"/>
    <col min="10749" max="10749" width="11.140625" style="68" customWidth="1"/>
    <col min="10750" max="10751" width="9.140625" style="68"/>
    <col min="10752" max="10752" width="9.28515625" style="68" bestFit="1" customWidth="1"/>
    <col min="10753" max="10753" width="8.42578125" style="68" customWidth="1"/>
    <col min="10754" max="10754" width="8.7109375" style="68" customWidth="1"/>
    <col min="10755" max="10755" width="8.42578125" style="68" customWidth="1"/>
    <col min="10756" max="10756" width="8.5703125" style="68" customWidth="1"/>
    <col min="10757" max="10757" width="6.42578125" style="68" customWidth="1"/>
    <col min="10758" max="10758" width="7.140625" style="68" customWidth="1"/>
    <col min="10759" max="10759" width="5" style="68" customWidth="1"/>
    <col min="10760" max="10760" width="4.5703125" style="68" customWidth="1"/>
    <col min="10761" max="10761" width="4.28515625" style="68" customWidth="1"/>
    <col min="10762" max="10762" width="4.5703125" style="68" customWidth="1"/>
    <col min="10763" max="10763" width="4.42578125" style="68" customWidth="1"/>
    <col min="10764" max="10764" width="4.28515625" style="68" customWidth="1"/>
    <col min="10765" max="10765" width="4.42578125" style="68" bestFit="1" customWidth="1"/>
    <col min="10766" max="10766" width="4.5703125" style="68" customWidth="1"/>
    <col min="10767" max="10767" width="4.28515625" style="68" customWidth="1"/>
    <col min="10768" max="10768" width="4.42578125" style="68" bestFit="1" customWidth="1"/>
    <col min="10769" max="10769" width="4.7109375" style="68" customWidth="1"/>
    <col min="10770" max="10770" width="4.28515625" style="68" customWidth="1"/>
    <col min="10771" max="10771" width="4.7109375" style="68" customWidth="1"/>
    <col min="10772" max="10772" width="4.42578125" style="68" customWidth="1"/>
    <col min="10773" max="10773" width="4.28515625" style="68" customWidth="1"/>
    <col min="10774" max="10774" width="4.42578125" style="68" bestFit="1" customWidth="1"/>
    <col min="10775" max="10775" width="4.7109375" style="68" customWidth="1"/>
    <col min="10776" max="10782" width="4.28515625" style="68" customWidth="1"/>
    <col min="10783" max="10783" width="0.28515625" style="68" customWidth="1"/>
    <col min="10784" max="10791" width="0" style="68" hidden="1" customWidth="1"/>
    <col min="10792" max="11002" width="9.140625" style="68"/>
    <col min="11003" max="11003" width="10.140625" style="68" customWidth="1"/>
    <col min="11004" max="11004" width="38.28515625" style="68" bestFit="1" customWidth="1"/>
    <col min="11005" max="11005" width="11.140625" style="68" customWidth="1"/>
    <col min="11006" max="11007" width="9.140625" style="68"/>
    <col min="11008" max="11008" width="9.28515625" style="68" bestFit="1" customWidth="1"/>
    <col min="11009" max="11009" width="8.42578125" style="68" customWidth="1"/>
    <col min="11010" max="11010" width="8.7109375" style="68" customWidth="1"/>
    <col min="11011" max="11011" width="8.42578125" style="68" customWidth="1"/>
    <col min="11012" max="11012" width="8.5703125" style="68" customWidth="1"/>
    <col min="11013" max="11013" width="6.42578125" style="68" customWidth="1"/>
    <col min="11014" max="11014" width="7.140625" style="68" customWidth="1"/>
    <col min="11015" max="11015" width="5" style="68" customWidth="1"/>
    <col min="11016" max="11016" width="4.5703125" style="68" customWidth="1"/>
    <col min="11017" max="11017" width="4.28515625" style="68" customWidth="1"/>
    <col min="11018" max="11018" width="4.5703125" style="68" customWidth="1"/>
    <col min="11019" max="11019" width="4.42578125" style="68" customWidth="1"/>
    <col min="11020" max="11020" width="4.28515625" style="68" customWidth="1"/>
    <col min="11021" max="11021" width="4.42578125" style="68" bestFit="1" customWidth="1"/>
    <col min="11022" max="11022" width="4.5703125" style="68" customWidth="1"/>
    <col min="11023" max="11023" width="4.28515625" style="68" customWidth="1"/>
    <col min="11024" max="11024" width="4.42578125" style="68" bestFit="1" customWidth="1"/>
    <col min="11025" max="11025" width="4.7109375" style="68" customWidth="1"/>
    <col min="11026" max="11026" width="4.28515625" style="68" customWidth="1"/>
    <col min="11027" max="11027" width="4.7109375" style="68" customWidth="1"/>
    <col min="11028" max="11028" width="4.42578125" style="68" customWidth="1"/>
    <col min="11029" max="11029" width="4.28515625" style="68" customWidth="1"/>
    <col min="11030" max="11030" width="4.42578125" style="68" bestFit="1" customWidth="1"/>
    <col min="11031" max="11031" width="4.7109375" style="68" customWidth="1"/>
    <col min="11032" max="11038" width="4.28515625" style="68" customWidth="1"/>
    <col min="11039" max="11039" width="0.28515625" style="68" customWidth="1"/>
    <col min="11040" max="11047" width="0" style="68" hidden="1" customWidth="1"/>
    <col min="11048" max="11258" width="9.140625" style="68"/>
    <col min="11259" max="11259" width="10.140625" style="68" customWidth="1"/>
    <col min="11260" max="11260" width="38.28515625" style="68" bestFit="1" customWidth="1"/>
    <col min="11261" max="11261" width="11.140625" style="68" customWidth="1"/>
    <col min="11262" max="11263" width="9.140625" style="68"/>
    <col min="11264" max="11264" width="9.28515625" style="68" bestFit="1" customWidth="1"/>
    <col min="11265" max="11265" width="8.42578125" style="68" customWidth="1"/>
    <col min="11266" max="11266" width="8.7109375" style="68" customWidth="1"/>
    <col min="11267" max="11267" width="8.42578125" style="68" customWidth="1"/>
    <col min="11268" max="11268" width="8.5703125" style="68" customWidth="1"/>
    <col min="11269" max="11269" width="6.42578125" style="68" customWidth="1"/>
    <col min="11270" max="11270" width="7.140625" style="68" customWidth="1"/>
    <col min="11271" max="11271" width="5" style="68" customWidth="1"/>
    <col min="11272" max="11272" width="4.5703125" style="68" customWidth="1"/>
    <col min="11273" max="11273" width="4.28515625" style="68" customWidth="1"/>
    <col min="11274" max="11274" width="4.5703125" style="68" customWidth="1"/>
    <col min="11275" max="11275" width="4.42578125" style="68" customWidth="1"/>
    <col min="11276" max="11276" width="4.28515625" style="68" customWidth="1"/>
    <col min="11277" max="11277" width="4.42578125" style="68" bestFit="1" customWidth="1"/>
    <col min="11278" max="11278" width="4.5703125" style="68" customWidth="1"/>
    <col min="11279" max="11279" width="4.28515625" style="68" customWidth="1"/>
    <col min="11280" max="11280" width="4.42578125" style="68" bestFit="1" customWidth="1"/>
    <col min="11281" max="11281" width="4.7109375" style="68" customWidth="1"/>
    <col min="11282" max="11282" width="4.28515625" style="68" customWidth="1"/>
    <col min="11283" max="11283" width="4.7109375" style="68" customWidth="1"/>
    <col min="11284" max="11284" width="4.42578125" style="68" customWidth="1"/>
    <col min="11285" max="11285" width="4.28515625" style="68" customWidth="1"/>
    <col min="11286" max="11286" width="4.42578125" style="68" bestFit="1" customWidth="1"/>
    <col min="11287" max="11287" width="4.7109375" style="68" customWidth="1"/>
    <col min="11288" max="11294" width="4.28515625" style="68" customWidth="1"/>
    <col min="11295" max="11295" width="0.28515625" style="68" customWidth="1"/>
    <col min="11296" max="11303" width="0" style="68" hidden="1" customWidth="1"/>
    <col min="11304" max="11514" width="9.140625" style="68"/>
    <col min="11515" max="11515" width="10.140625" style="68" customWidth="1"/>
    <col min="11516" max="11516" width="38.28515625" style="68" bestFit="1" customWidth="1"/>
    <col min="11517" max="11517" width="11.140625" style="68" customWidth="1"/>
    <col min="11518" max="11519" width="9.140625" style="68"/>
    <col min="11520" max="11520" width="9.28515625" style="68" bestFit="1" customWidth="1"/>
    <col min="11521" max="11521" width="8.42578125" style="68" customWidth="1"/>
    <col min="11522" max="11522" width="8.7109375" style="68" customWidth="1"/>
    <col min="11523" max="11523" width="8.42578125" style="68" customWidth="1"/>
    <col min="11524" max="11524" width="8.5703125" style="68" customWidth="1"/>
    <col min="11525" max="11525" width="6.42578125" style="68" customWidth="1"/>
    <col min="11526" max="11526" width="7.140625" style="68" customWidth="1"/>
    <col min="11527" max="11527" width="5" style="68" customWidth="1"/>
    <col min="11528" max="11528" width="4.5703125" style="68" customWidth="1"/>
    <col min="11529" max="11529" width="4.28515625" style="68" customWidth="1"/>
    <col min="11530" max="11530" width="4.5703125" style="68" customWidth="1"/>
    <col min="11531" max="11531" width="4.42578125" style="68" customWidth="1"/>
    <col min="11532" max="11532" width="4.28515625" style="68" customWidth="1"/>
    <col min="11533" max="11533" width="4.42578125" style="68" bestFit="1" customWidth="1"/>
    <col min="11534" max="11534" width="4.5703125" style="68" customWidth="1"/>
    <col min="11535" max="11535" width="4.28515625" style="68" customWidth="1"/>
    <col min="11536" max="11536" width="4.42578125" style="68" bestFit="1" customWidth="1"/>
    <col min="11537" max="11537" width="4.7109375" style="68" customWidth="1"/>
    <col min="11538" max="11538" width="4.28515625" style="68" customWidth="1"/>
    <col min="11539" max="11539" width="4.7109375" style="68" customWidth="1"/>
    <col min="11540" max="11540" width="4.42578125" style="68" customWidth="1"/>
    <col min="11541" max="11541" width="4.28515625" style="68" customWidth="1"/>
    <col min="11542" max="11542" width="4.42578125" style="68" bestFit="1" customWidth="1"/>
    <col min="11543" max="11543" width="4.7109375" style="68" customWidth="1"/>
    <col min="11544" max="11550" width="4.28515625" style="68" customWidth="1"/>
    <col min="11551" max="11551" width="0.28515625" style="68" customWidth="1"/>
    <col min="11552" max="11559" width="0" style="68" hidden="1" customWidth="1"/>
    <col min="11560" max="11770" width="9.140625" style="68"/>
    <col min="11771" max="11771" width="10.140625" style="68" customWidth="1"/>
    <col min="11772" max="11772" width="38.28515625" style="68" bestFit="1" customWidth="1"/>
    <col min="11773" max="11773" width="11.140625" style="68" customWidth="1"/>
    <col min="11774" max="11775" width="9.140625" style="68"/>
    <col min="11776" max="11776" width="9.28515625" style="68" bestFit="1" customWidth="1"/>
    <col min="11777" max="11777" width="8.42578125" style="68" customWidth="1"/>
    <col min="11778" max="11778" width="8.7109375" style="68" customWidth="1"/>
    <col min="11779" max="11779" width="8.42578125" style="68" customWidth="1"/>
    <col min="11780" max="11780" width="8.5703125" style="68" customWidth="1"/>
    <col min="11781" max="11781" width="6.42578125" style="68" customWidth="1"/>
    <col min="11782" max="11782" width="7.140625" style="68" customWidth="1"/>
    <col min="11783" max="11783" width="5" style="68" customWidth="1"/>
    <col min="11784" max="11784" width="4.5703125" style="68" customWidth="1"/>
    <col min="11785" max="11785" width="4.28515625" style="68" customWidth="1"/>
    <col min="11786" max="11786" width="4.5703125" style="68" customWidth="1"/>
    <col min="11787" max="11787" width="4.42578125" style="68" customWidth="1"/>
    <col min="11788" max="11788" width="4.28515625" style="68" customWidth="1"/>
    <col min="11789" max="11789" width="4.42578125" style="68" bestFit="1" customWidth="1"/>
    <col min="11790" max="11790" width="4.5703125" style="68" customWidth="1"/>
    <col min="11791" max="11791" width="4.28515625" style="68" customWidth="1"/>
    <col min="11792" max="11792" width="4.42578125" style="68" bestFit="1" customWidth="1"/>
    <col min="11793" max="11793" width="4.7109375" style="68" customWidth="1"/>
    <col min="11794" max="11794" width="4.28515625" style="68" customWidth="1"/>
    <col min="11795" max="11795" width="4.7109375" style="68" customWidth="1"/>
    <col min="11796" max="11796" width="4.42578125" style="68" customWidth="1"/>
    <col min="11797" max="11797" width="4.28515625" style="68" customWidth="1"/>
    <col min="11798" max="11798" width="4.42578125" style="68" bestFit="1" customWidth="1"/>
    <col min="11799" max="11799" width="4.7109375" style="68" customWidth="1"/>
    <col min="11800" max="11806" width="4.28515625" style="68" customWidth="1"/>
    <col min="11807" max="11807" width="0.28515625" style="68" customWidth="1"/>
    <col min="11808" max="11815" width="0" style="68" hidden="1" customWidth="1"/>
    <col min="11816" max="12026" width="9.140625" style="68"/>
    <col min="12027" max="12027" width="10.140625" style="68" customWidth="1"/>
    <col min="12028" max="12028" width="38.28515625" style="68" bestFit="1" customWidth="1"/>
    <col min="12029" max="12029" width="11.140625" style="68" customWidth="1"/>
    <col min="12030" max="12031" width="9.140625" style="68"/>
    <col min="12032" max="12032" width="9.28515625" style="68" bestFit="1" customWidth="1"/>
    <col min="12033" max="12033" width="8.42578125" style="68" customWidth="1"/>
    <col min="12034" max="12034" width="8.7109375" style="68" customWidth="1"/>
    <col min="12035" max="12035" width="8.42578125" style="68" customWidth="1"/>
    <col min="12036" max="12036" width="8.5703125" style="68" customWidth="1"/>
    <col min="12037" max="12037" width="6.42578125" style="68" customWidth="1"/>
    <col min="12038" max="12038" width="7.140625" style="68" customWidth="1"/>
    <col min="12039" max="12039" width="5" style="68" customWidth="1"/>
    <col min="12040" max="12040" width="4.5703125" style="68" customWidth="1"/>
    <col min="12041" max="12041" width="4.28515625" style="68" customWidth="1"/>
    <col min="12042" max="12042" width="4.5703125" style="68" customWidth="1"/>
    <col min="12043" max="12043" width="4.42578125" style="68" customWidth="1"/>
    <col min="12044" max="12044" width="4.28515625" style="68" customWidth="1"/>
    <col min="12045" max="12045" width="4.42578125" style="68" bestFit="1" customWidth="1"/>
    <col min="12046" max="12046" width="4.5703125" style="68" customWidth="1"/>
    <col min="12047" max="12047" width="4.28515625" style="68" customWidth="1"/>
    <col min="12048" max="12048" width="4.42578125" style="68" bestFit="1" customWidth="1"/>
    <col min="12049" max="12049" width="4.7109375" style="68" customWidth="1"/>
    <col min="12050" max="12050" width="4.28515625" style="68" customWidth="1"/>
    <col min="12051" max="12051" width="4.7109375" style="68" customWidth="1"/>
    <col min="12052" max="12052" width="4.42578125" style="68" customWidth="1"/>
    <col min="12053" max="12053" width="4.28515625" style="68" customWidth="1"/>
    <col min="12054" max="12054" width="4.42578125" style="68" bestFit="1" customWidth="1"/>
    <col min="12055" max="12055" width="4.7109375" style="68" customWidth="1"/>
    <col min="12056" max="12062" width="4.28515625" style="68" customWidth="1"/>
    <col min="12063" max="12063" width="0.28515625" style="68" customWidth="1"/>
    <col min="12064" max="12071" width="0" style="68" hidden="1" customWidth="1"/>
    <col min="12072" max="12282" width="9.140625" style="68"/>
    <col min="12283" max="12283" width="10.140625" style="68" customWidth="1"/>
    <col min="12284" max="12284" width="38.28515625" style="68" bestFit="1" customWidth="1"/>
    <col min="12285" max="12285" width="11.140625" style="68" customWidth="1"/>
    <col min="12286" max="12287" width="9.140625" style="68"/>
    <col min="12288" max="12288" width="9.28515625" style="68" bestFit="1" customWidth="1"/>
    <col min="12289" max="12289" width="8.42578125" style="68" customWidth="1"/>
    <col min="12290" max="12290" width="8.7109375" style="68" customWidth="1"/>
    <col min="12291" max="12291" width="8.42578125" style="68" customWidth="1"/>
    <col min="12292" max="12292" width="8.5703125" style="68" customWidth="1"/>
    <col min="12293" max="12293" width="6.42578125" style="68" customWidth="1"/>
    <col min="12294" max="12294" width="7.140625" style="68" customWidth="1"/>
    <col min="12295" max="12295" width="5" style="68" customWidth="1"/>
    <col min="12296" max="12296" width="4.5703125" style="68" customWidth="1"/>
    <col min="12297" max="12297" width="4.28515625" style="68" customWidth="1"/>
    <col min="12298" max="12298" width="4.5703125" style="68" customWidth="1"/>
    <col min="12299" max="12299" width="4.42578125" style="68" customWidth="1"/>
    <col min="12300" max="12300" width="4.28515625" style="68" customWidth="1"/>
    <col min="12301" max="12301" width="4.42578125" style="68" bestFit="1" customWidth="1"/>
    <col min="12302" max="12302" width="4.5703125" style="68" customWidth="1"/>
    <col min="12303" max="12303" width="4.28515625" style="68" customWidth="1"/>
    <col min="12304" max="12304" width="4.42578125" style="68" bestFit="1" customWidth="1"/>
    <col min="12305" max="12305" width="4.7109375" style="68" customWidth="1"/>
    <col min="12306" max="12306" width="4.28515625" style="68" customWidth="1"/>
    <col min="12307" max="12307" width="4.7109375" style="68" customWidth="1"/>
    <col min="12308" max="12308" width="4.42578125" style="68" customWidth="1"/>
    <col min="12309" max="12309" width="4.28515625" style="68" customWidth="1"/>
    <col min="12310" max="12310" width="4.42578125" style="68" bestFit="1" customWidth="1"/>
    <col min="12311" max="12311" width="4.7109375" style="68" customWidth="1"/>
    <col min="12312" max="12318" width="4.28515625" style="68" customWidth="1"/>
    <col min="12319" max="12319" width="0.28515625" style="68" customWidth="1"/>
    <col min="12320" max="12327" width="0" style="68" hidden="1" customWidth="1"/>
    <col min="12328" max="12538" width="9.140625" style="68"/>
    <col min="12539" max="12539" width="10.140625" style="68" customWidth="1"/>
    <col min="12540" max="12540" width="38.28515625" style="68" bestFit="1" customWidth="1"/>
    <col min="12541" max="12541" width="11.140625" style="68" customWidth="1"/>
    <col min="12542" max="12543" width="9.140625" style="68"/>
    <col min="12544" max="12544" width="9.28515625" style="68" bestFit="1" customWidth="1"/>
    <col min="12545" max="12545" width="8.42578125" style="68" customWidth="1"/>
    <col min="12546" max="12546" width="8.7109375" style="68" customWidth="1"/>
    <col min="12547" max="12547" width="8.42578125" style="68" customWidth="1"/>
    <col min="12548" max="12548" width="8.5703125" style="68" customWidth="1"/>
    <col min="12549" max="12549" width="6.42578125" style="68" customWidth="1"/>
    <col min="12550" max="12550" width="7.140625" style="68" customWidth="1"/>
    <col min="12551" max="12551" width="5" style="68" customWidth="1"/>
    <col min="12552" max="12552" width="4.5703125" style="68" customWidth="1"/>
    <col min="12553" max="12553" width="4.28515625" style="68" customWidth="1"/>
    <col min="12554" max="12554" width="4.5703125" style="68" customWidth="1"/>
    <col min="12555" max="12555" width="4.42578125" style="68" customWidth="1"/>
    <col min="12556" max="12556" width="4.28515625" style="68" customWidth="1"/>
    <col min="12557" max="12557" width="4.42578125" style="68" bestFit="1" customWidth="1"/>
    <col min="12558" max="12558" width="4.5703125" style="68" customWidth="1"/>
    <col min="12559" max="12559" width="4.28515625" style="68" customWidth="1"/>
    <col min="12560" max="12560" width="4.42578125" style="68" bestFit="1" customWidth="1"/>
    <col min="12561" max="12561" width="4.7109375" style="68" customWidth="1"/>
    <col min="12562" max="12562" width="4.28515625" style="68" customWidth="1"/>
    <col min="12563" max="12563" width="4.7109375" style="68" customWidth="1"/>
    <col min="12564" max="12564" width="4.42578125" style="68" customWidth="1"/>
    <col min="12565" max="12565" width="4.28515625" style="68" customWidth="1"/>
    <col min="12566" max="12566" width="4.42578125" style="68" bestFit="1" customWidth="1"/>
    <col min="12567" max="12567" width="4.7109375" style="68" customWidth="1"/>
    <col min="12568" max="12574" width="4.28515625" style="68" customWidth="1"/>
    <col min="12575" max="12575" width="0.28515625" style="68" customWidth="1"/>
    <col min="12576" max="12583" width="0" style="68" hidden="1" customWidth="1"/>
    <col min="12584" max="12794" width="9.140625" style="68"/>
    <col min="12795" max="12795" width="10.140625" style="68" customWidth="1"/>
    <col min="12796" max="12796" width="38.28515625" style="68" bestFit="1" customWidth="1"/>
    <col min="12797" max="12797" width="11.140625" style="68" customWidth="1"/>
    <col min="12798" max="12799" width="9.140625" style="68"/>
    <col min="12800" max="12800" width="9.28515625" style="68" bestFit="1" customWidth="1"/>
    <col min="12801" max="12801" width="8.42578125" style="68" customWidth="1"/>
    <col min="12802" max="12802" width="8.7109375" style="68" customWidth="1"/>
    <col min="12803" max="12803" width="8.42578125" style="68" customWidth="1"/>
    <col min="12804" max="12804" width="8.5703125" style="68" customWidth="1"/>
    <col min="12805" max="12805" width="6.42578125" style="68" customWidth="1"/>
    <col min="12806" max="12806" width="7.140625" style="68" customWidth="1"/>
    <col min="12807" max="12807" width="5" style="68" customWidth="1"/>
    <col min="12808" max="12808" width="4.5703125" style="68" customWidth="1"/>
    <col min="12809" max="12809" width="4.28515625" style="68" customWidth="1"/>
    <col min="12810" max="12810" width="4.5703125" style="68" customWidth="1"/>
    <col min="12811" max="12811" width="4.42578125" style="68" customWidth="1"/>
    <col min="12812" max="12812" width="4.28515625" style="68" customWidth="1"/>
    <col min="12813" max="12813" width="4.42578125" style="68" bestFit="1" customWidth="1"/>
    <col min="12814" max="12814" width="4.5703125" style="68" customWidth="1"/>
    <col min="12815" max="12815" width="4.28515625" style="68" customWidth="1"/>
    <col min="12816" max="12816" width="4.42578125" style="68" bestFit="1" customWidth="1"/>
    <col min="12817" max="12817" width="4.7109375" style="68" customWidth="1"/>
    <col min="12818" max="12818" width="4.28515625" style="68" customWidth="1"/>
    <col min="12819" max="12819" width="4.7109375" style="68" customWidth="1"/>
    <col min="12820" max="12820" width="4.42578125" style="68" customWidth="1"/>
    <col min="12821" max="12821" width="4.28515625" style="68" customWidth="1"/>
    <col min="12822" max="12822" width="4.42578125" style="68" bestFit="1" customWidth="1"/>
    <col min="12823" max="12823" width="4.7109375" style="68" customWidth="1"/>
    <col min="12824" max="12830" width="4.28515625" style="68" customWidth="1"/>
    <col min="12831" max="12831" width="0.28515625" style="68" customWidth="1"/>
    <col min="12832" max="12839" width="0" style="68" hidden="1" customWidth="1"/>
    <col min="12840" max="13050" width="9.140625" style="68"/>
    <col min="13051" max="13051" width="10.140625" style="68" customWidth="1"/>
    <col min="13052" max="13052" width="38.28515625" style="68" bestFit="1" customWidth="1"/>
    <col min="13053" max="13053" width="11.140625" style="68" customWidth="1"/>
    <col min="13054" max="13055" width="9.140625" style="68"/>
    <col min="13056" max="13056" width="9.28515625" style="68" bestFit="1" customWidth="1"/>
    <col min="13057" max="13057" width="8.42578125" style="68" customWidth="1"/>
    <col min="13058" max="13058" width="8.7109375" style="68" customWidth="1"/>
    <col min="13059" max="13059" width="8.42578125" style="68" customWidth="1"/>
    <col min="13060" max="13060" width="8.5703125" style="68" customWidth="1"/>
    <col min="13061" max="13061" width="6.42578125" style="68" customWidth="1"/>
    <col min="13062" max="13062" width="7.140625" style="68" customWidth="1"/>
    <col min="13063" max="13063" width="5" style="68" customWidth="1"/>
    <col min="13064" max="13064" width="4.5703125" style="68" customWidth="1"/>
    <col min="13065" max="13065" width="4.28515625" style="68" customWidth="1"/>
    <col min="13066" max="13066" width="4.5703125" style="68" customWidth="1"/>
    <col min="13067" max="13067" width="4.42578125" style="68" customWidth="1"/>
    <col min="13068" max="13068" width="4.28515625" style="68" customWidth="1"/>
    <col min="13069" max="13069" width="4.42578125" style="68" bestFit="1" customWidth="1"/>
    <col min="13070" max="13070" width="4.5703125" style="68" customWidth="1"/>
    <col min="13071" max="13071" width="4.28515625" style="68" customWidth="1"/>
    <col min="13072" max="13072" width="4.42578125" style="68" bestFit="1" customWidth="1"/>
    <col min="13073" max="13073" width="4.7109375" style="68" customWidth="1"/>
    <col min="13074" max="13074" width="4.28515625" style="68" customWidth="1"/>
    <col min="13075" max="13075" width="4.7109375" style="68" customWidth="1"/>
    <col min="13076" max="13076" width="4.42578125" style="68" customWidth="1"/>
    <col min="13077" max="13077" width="4.28515625" style="68" customWidth="1"/>
    <col min="13078" max="13078" width="4.42578125" style="68" bestFit="1" customWidth="1"/>
    <col min="13079" max="13079" width="4.7109375" style="68" customWidth="1"/>
    <col min="13080" max="13086" width="4.28515625" style="68" customWidth="1"/>
    <col min="13087" max="13087" width="0.28515625" style="68" customWidth="1"/>
    <col min="13088" max="13095" width="0" style="68" hidden="1" customWidth="1"/>
    <col min="13096" max="13306" width="9.140625" style="68"/>
    <col min="13307" max="13307" width="10.140625" style="68" customWidth="1"/>
    <col min="13308" max="13308" width="38.28515625" style="68" bestFit="1" customWidth="1"/>
    <col min="13309" max="13309" width="11.140625" style="68" customWidth="1"/>
    <col min="13310" max="13311" width="9.140625" style="68"/>
    <col min="13312" max="13312" width="9.28515625" style="68" bestFit="1" customWidth="1"/>
    <col min="13313" max="13313" width="8.42578125" style="68" customWidth="1"/>
    <col min="13314" max="13314" width="8.7109375" style="68" customWidth="1"/>
    <col min="13315" max="13315" width="8.42578125" style="68" customWidth="1"/>
    <col min="13316" max="13316" width="8.5703125" style="68" customWidth="1"/>
    <col min="13317" max="13317" width="6.42578125" style="68" customWidth="1"/>
    <col min="13318" max="13318" width="7.140625" style="68" customWidth="1"/>
    <col min="13319" max="13319" width="5" style="68" customWidth="1"/>
    <col min="13320" max="13320" width="4.5703125" style="68" customWidth="1"/>
    <col min="13321" max="13321" width="4.28515625" style="68" customWidth="1"/>
    <col min="13322" max="13322" width="4.5703125" style="68" customWidth="1"/>
    <col min="13323" max="13323" width="4.42578125" style="68" customWidth="1"/>
    <col min="13324" max="13324" width="4.28515625" style="68" customWidth="1"/>
    <col min="13325" max="13325" width="4.42578125" style="68" bestFit="1" customWidth="1"/>
    <col min="13326" max="13326" width="4.5703125" style="68" customWidth="1"/>
    <col min="13327" max="13327" width="4.28515625" style="68" customWidth="1"/>
    <col min="13328" max="13328" width="4.42578125" style="68" bestFit="1" customWidth="1"/>
    <col min="13329" max="13329" width="4.7109375" style="68" customWidth="1"/>
    <col min="13330" max="13330" width="4.28515625" style="68" customWidth="1"/>
    <col min="13331" max="13331" width="4.7109375" style="68" customWidth="1"/>
    <col min="13332" max="13332" width="4.42578125" style="68" customWidth="1"/>
    <col min="13333" max="13333" width="4.28515625" style="68" customWidth="1"/>
    <col min="13334" max="13334" width="4.42578125" style="68" bestFit="1" customWidth="1"/>
    <col min="13335" max="13335" width="4.7109375" style="68" customWidth="1"/>
    <col min="13336" max="13342" width="4.28515625" style="68" customWidth="1"/>
    <col min="13343" max="13343" width="0.28515625" style="68" customWidth="1"/>
    <col min="13344" max="13351" width="0" style="68" hidden="1" customWidth="1"/>
    <col min="13352" max="13562" width="9.140625" style="68"/>
    <col min="13563" max="13563" width="10.140625" style="68" customWidth="1"/>
    <col min="13564" max="13564" width="38.28515625" style="68" bestFit="1" customWidth="1"/>
    <col min="13565" max="13565" width="11.140625" style="68" customWidth="1"/>
    <col min="13566" max="13567" width="9.140625" style="68"/>
    <col min="13568" max="13568" width="9.28515625" style="68" bestFit="1" customWidth="1"/>
    <col min="13569" max="13569" width="8.42578125" style="68" customWidth="1"/>
    <col min="13570" max="13570" width="8.7109375" style="68" customWidth="1"/>
    <col min="13571" max="13571" width="8.42578125" style="68" customWidth="1"/>
    <col min="13572" max="13572" width="8.5703125" style="68" customWidth="1"/>
    <col min="13573" max="13573" width="6.42578125" style="68" customWidth="1"/>
    <col min="13574" max="13574" width="7.140625" style="68" customWidth="1"/>
    <col min="13575" max="13575" width="5" style="68" customWidth="1"/>
    <col min="13576" max="13576" width="4.5703125" style="68" customWidth="1"/>
    <col min="13577" max="13577" width="4.28515625" style="68" customWidth="1"/>
    <col min="13578" max="13578" width="4.5703125" style="68" customWidth="1"/>
    <col min="13579" max="13579" width="4.42578125" style="68" customWidth="1"/>
    <col min="13580" max="13580" width="4.28515625" style="68" customWidth="1"/>
    <col min="13581" max="13581" width="4.42578125" style="68" bestFit="1" customWidth="1"/>
    <col min="13582" max="13582" width="4.5703125" style="68" customWidth="1"/>
    <col min="13583" max="13583" width="4.28515625" style="68" customWidth="1"/>
    <col min="13584" max="13584" width="4.42578125" style="68" bestFit="1" customWidth="1"/>
    <col min="13585" max="13585" width="4.7109375" style="68" customWidth="1"/>
    <col min="13586" max="13586" width="4.28515625" style="68" customWidth="1"/>
    <col min="13587" max="13587" width="4.7109375" style="68" customWidth="1"/>
    <col min="13588" max="13588" width="4.42578125" style="68" customWidth="1"/>
    <col min="13589" max="13589" width="4.28515625" style="68" customWidth="1"/>
    <col min="13590" max="13590" width="4.42578125" style="68" bestFit="1" customWidth="1"/>
    <col min="13591" max="13591" width="4.7109375" style="68" customWidth="1"/>
    <col min="13592" max="13598" width="4.28515625" style="68" customWidth="1"/>
    <col min="13599" max="13599" width="0.28515625" style="68" customWidth="1"/>
    <col min="13600" max="13607" width="0" style="68" hidden="1" customWidth="1"/>
    <col min="13608" max="13818" width="9.140625" style="68"/>
    <col min="13819" max="13819" width="10.140625" style="68" customWidth="1"/>
    <col min="13820" max="13820" width="38.28515625" style="68" bestFit="1" customWidth="1"/>
    <col min="13821" max="13821" width="11.140625" style="68" customWidth="1"/>
    <col min="13822" max="13823" width="9.140625" style="68"/>
    <col min="13824" max="13824" width="9.28515625" style="68" bestFit="1" customWidth="1"/>
    <col min="13825" max="13825" width="8.42578125" style="68" customWidth="1"/>
    <col min="13826" max="13826" width="8.7109375" style="68" customWidth="1"/>
    <col min="13827" max="13827" width="8.42578125" style="68" customWidth="1"/>
    <col min="13828" max="13828" width="8.5703125" style="68" customWidth="1"/>
    <col min="13829" max="13829" width="6.42578125" style="68" customWidth="1"/>
    <col min="13830" max="13830" width="7.140625" style="68" customWidth="1"/>
    <col min="13831" max="13831" width="5" style="68" customWidth="1"/>
    <col min="13832" max="13832" width="4.5703125" style="68" customWidth="1"/>
    <col min="13833" max="13833" width="4.28515625" style="68" customWidth="1"/>
    <col min="13834" max="13834" width="4.5703125" style="68" customWidth="1"/>
    <col min="13835" max="13835" width="4.42578125" style="68" customWidth="1"/>
    <col min="13836" max="13836" width="4.28515625" style="68" customWidth="1"/>
    <col min="13837" max="13837" width="4.42578125" style="68" bestFit="1" customWidth="1"/>
    <col min="13838" max="13838" width="4.5703125" style="68" customWidth="1"/>
    <col min="13839" max="13839" width="4.28515625" style="68" customWidth="1"/>
    <col min="13840" max="13840" width="4.42578125" style="68" bestFit="1" customWidth="1"/>
    <col min="13841" max="13841" width="4.7109375" style="68" customWidth="1"/>
    <col min="13842" max="13842" width="4.28515625" style="68" customWidth="1"/>
    <col min="13843" max="13843" width="4.7109375" style="68" customWidth="1"/>
    <col min="13844" max="13844" width="4.42578125" style="68" customWidth="1"/>
    <col min="13845" max="13845" width="4.28515625" style="68" customWidth="1"/>
    <col min="13846" max="13846" width="4.42578125" style="68" bestFit="1" customWidth="1"/>
    <col min="13847" max="13847" width="4.7109375" style="68" customWidth="1"/>
    <col min="13848" max="13854" width="4.28515625" style="68" customWidth="1"/>
    <col min="13855" max="13855" width="0.28515625" style="68" customWidth="1"/>
    <col min="13856" max="13863" width="0" style="68" hidden="1" customWidth="1"/>
    <col min="13864" max="14074" width="9.140625" style="68"/>
    <col min="14075" max="14075" width="10.140625" style="68" customWidth="1"/>
    <col min="14076" max="14076" width="38.28515625" style="68" bestFit="1" customWidth="1"/>
    <col min="14077" max="14077" width="11.140625" style="68" customWidth="1"/>
    <col min="14078" max="14079" width="9.140625" style="68"/>
    <col min="14080" max="14080" width="9.28515625" style="68" bestFit="1" customWidth="1"/>
    <col min="14081" max="14081" width="8.42578125" style="68" customWidth="1"/>
    <col min="14082" max="14082" width="8.7109375" style="68" customWidth="1"/>
    <col min="14083" max="14083" width="8.42578125" style="68" customWidth="1"/>
    <col min="14084" max="14084" width="8.5703125" style="68" customWidth="1"/>
    <col min="14085" max="14085" width="6.42578125" style="68" customWidth="1"/>
    <col min="14086" max="14086" width="7.140625" style="68" customWidth="1"/>
    <col min="14087" max="14087" width="5" style="68" customWidth="1"/>
    <col min="14088" max="14088" width="4.5703125" style="68" customWidth="1"/>
    <col min="14089" max="14089" width="4.28515625" style="68" customWidth="1"/>
    <col min="14090" max="14090" width="4.5703125" style="68" customWidth="1"/>
    <col min="14091" max="14091" width="4.42578125" style="68" customWidth="1"/>
    <col min="14092" max="14092" width="4.28515625" style="68" customWidth="1"/>
    <col min="14093" max="14093" width="4.42578125" style="68" bestFit="1" customWidth="1"/>
    <col min="14094" max="14094" width="4.5703125" style="68" customWidth="1"/>
    <col min="14095" max="14095" width="4.28515625" style="68" customWidth="1"/>
    <col min="14096" max="14096" width="4.42578125" style="68" bestFit="1" customWidth="1"/>
    <col min="14097" max="14097" width="4.7109375" style="68" customWidth="1"/>
    <col min="14098" max="14098" width="4.28515625" style="68" customWidth="1"/>
    <col min="14099" max="14099" width="4.7109375" style="68" customWidth="1"/>
    <col min="14100" max="14100" width="4.42578125" style="68" customWidth="1"/>
    <col min="14101" max="14101" width="4.28515625" style="68" customWidth="1"/>
    <col min="14102" max="14102" width="4.42578125" style="68" bestFit="1" customWidth="1"/>
    <col min="14103" max="14103" width="4.7109375" style="68" customWidth="1"/>
    <col min="14104" max="14110" width="4.28515625" style="68" customWidth="1"/>
    <col min="14111" max="14111" width="0.28515625" style="68" customWidth="1"/>
    <col min="14112" max="14119" width="0" style="68" hidden="1" customWidth="1"/>
    <col min="14120" max="14330" width="9.140625" style="68"/>
    <col min="14331" max="14331" width="10.140625" style="68" customWidth="1"/>
    <col min="14332" max="14332" width="38.28515625" style="68" bestFit="1" customWidth="1"/>
    <col min="14333" max="14333" width="11.140625" style="68" customWidth="1"/>
    <col min="14334" max="14335" width="9.140625" style="68"/>
    <col min="14336" max="14336" width="9.28515625" style="68" bestFit="1" customWidth="1"/>
    <col min="14337" max="14337" width="8.42578125" style="68" customWidth="1"/>
    <col min="14338" max="14338" width="8.7109375" style="68" customWidth="1"/>
    <col min="14339" max="14339" width="8.42578125" style="68" customWidth="1"/>
    <col min="14340" max="14340" width="8.5703125" style="68" customWidth="1"/>
    <col min="14341" max="14341" width="6.42578125" style="68" customWidth="1"/>
    <col min="14342" max="14342" width="7.140625" style="68" customWidth="1"/>
    <col min="14343" max="14343" width="5" style="68" customWidth="1"/>
    <col min="14344" max="14344" width="4.5703125" style="68" customWidth="1"/>
    <col min="14345" max="14345" width="4.28515625" style="68" customWidth="1"/>
    <col min="14346" max="14346" width="4.5703125" style="68" customWidth="1"/>
    <col min="14347" max="14347" width="4.42578125" style="68" customWidth="1"/>
    <col min="14348" max="14348" width="4.28515625" style="68" customWidth="1"/>
    <col min="14349" max="14349" width="4.42578125" style="68" bestFit="1" customWidth="1"/>
    <col min="14350" max="14350" width="4.5703125" style="68" customWidth="1"/>
    <col min="14351" max="14351" width="4.28515625" style="68" customWidth="1"/>
    <col min="14352" max="14352" width="4.42578125" style="68" bestFit="1" customWidth="1"/>
    <col min="14353" max="14353" width="4.7109375" style="68" customWidth="1"/>
    <col min="14354" max="14354" width="4.28515625" style="68" customWidth="1"/>
    <col min="14355" max="14355" width="4.7109375" style="68" customWidth="1"/>
    <col min="14356" max="14356" width="4.42578125" style="68" customWidth="1"/>
    <col min="14357" max="14357" width="4.28515625" style="68" customWidth="1"/>
    <col min="14358" max="14358" width="4.42578125" style="68" bestFit="1" customWidth="1"/>
    <col min="14359" max="14359" width="4.7109375" style="68" customWidth="1"/>
    <col min="14360" max="14366" width="4.28515625" style="68" customWidth="1"/>
    <col min="14367" max="14367" width="0.28515625" style="68" customWidth="1"/>
    <col min="14368" max="14375" width="0" style="68" hidden="1" customWidth="1"/>
    <col min="14376" max="14586" width="9.140625" style="68"/>
    <col min="14587" max="14587" width="10.140625" style="68" customWidth="1"/>
    <col min="14588" max="14588" width="38.28515625" style="68" bestFit="1" customWidth="1"/>
    <col min="14589" max="14589" width="11.140625" style="68" customWidth="1"/>
    <col min="14590" max="14591" width="9.140625" style="68"/>
    <col min="14592" max="14592" width="9.28515625" style="68" bestFit="1" customWidth="1"/>
    <col min="14593" max="14593" width="8.42578125" style="68" customWidth="1"/>
    <col min="14594" max="14594" width="8.7109375" style="68" customWidth="1"/>
    <col min="14595" max="14595" width="8.42578125" style="68" customWidth="1"/>
    <col min="14596" max="14596" width="8.5703125" style="68" customWidth="1"/>
    <col min="14597" max="14597" width="6.42578125" style="68" customWidth="1"/>
    <col min="14598" max="14598" width="7.140625" style="68" customWidth="1"/>
    <col min="14599" max="14599" width="5" style="68" customWidth="1"/>
    <col min="14600" max="14600" width="4.5703125" style="68" customWidth="1"/>
    <col min="14601" max="14601" width="4.28515625" style="68" customWidth="1"/>
    <col min="14602" max="14602" width="4.5703125" style="68" customWidth="1"/>
    <col min="14603" max="14603" width="4.42578125" style="68" customWidth="1"/>
    <col min="14604" max="14604" width="4.28515625" style="68" customWidth="1"/>
    <col min="14605" max="14605" width="4.42578125" style="68" bestFit="1" customWidth="1"/>
    <col min="14606" max="14606" width="4.5703125" style="68" customWidth="1"/>
    <col min="14607" max="14607" width="4.28515625" style="68" customWidth="1"/>
    <col min="14608" max="14608" width="4.42578125" style="68" bestFit="1" customWidth="1"/>
    <col min="14609" max="14609" width="4.7109375" style="68" customWidth="1"/>
    <col min="14610" max="14610" width="4.28515625" style="68" customWidth="1"/>
    <col min="14611" max="14611" width="4.7109375" style="68" customWidth="1"/>
    <col min="14612" max="14612" width="4.42578125" style="68" customWidth="1"/>
    <col min="14613" max="14613" width="4.28515625" style="68" customWidth="1"/>
    <col min="14614" max="14614" width="4.42578125" style="68" bestFit="1" customWidth="1"/>
    <col min="14615" max="14615" width="4.7109375" style="68" customWidth="1"/>
    <col min="14616" max="14622" width="4.28515625" style="68" customWidth="1"/>
    <col min="14623" max="14623" width="0.28515625" style="68" customWidth="1"/>
    <col min="14624" max="14631" width="0" style="68" hidden="1" customWidth="1"/>
    <col min="14632" max="14842" width="9.140625" style="68"/>
    <col min="14843" max="14843" width="10.140625" style="68" customWidth="1"/>
    <col min="14844" max="14844" width="38.28515625" style="68" bestFit="1" customWidth="1"/>
    <col min="14845" max="14845" width="11.140625" style="68" customWidth="1"/>
    <col min="14846" max="14847" width="9.140625" style="68"/>
    <col min="14848" max="14848" width="9.28515625" style="68" bestFit="1" customWidth="1"/>
    <col min="14849" max="14849" width="8.42578125" style="68" customWidth="1"/>
    <col min="14850" max="14850" width="8.7109375" style="68" customWidth="1"/>
    <col min="14851" max="14851" width="8.42578125" style="68" customWidth="1"/>
    <col min="14852" max="14852" width="8.5703125" style="68" customWidth="1"/>
    <col min="14853" max="14853" width="6.42578125" style="68" customWidth="1"/>
    <col min="14854" max="14854" width="7.140625" style="68" customWidth="1"/>
    <col min="14855" max="14855" width="5" style="68" customWidth="1"/>
    <col min="14856" max="14856" width="4.5703125" style="68" customWidth="1"/>
    <col min="14857" max="14857" width="4.28515625" style="68" customWidth="1"/>
    <col min="14858" max="14858" width="4.5703125" style="68" customWidth="1"/>
    <col min="14859" max="14859" width="4.42578125" style="68" customWidth="1"/>
    <col min="14860" max="14860" width="4.28515625" style="68" customWidth="1"/>
    <col min="14861" max="14861" width="4.42578125" style="68" bestFit="1" customWidth="1"/>
    <col min="14862" max="14862" width="4.5703125" style="68" customWidth="1"/>
    <col min="14863" max="14863" width="4.28515625" style="68" customWidth="1"/>
    <col min="14864" max="14864" width="4.42578125" style="68" bestFit="1" customWidth="1"/>
    <col min="14865" max="14865" width="4.7109375" style="68" customWidth="1"/>
    <col min="14866" max="14866" width="4.28515625" style="68" customWidth="1"/>
    <col min="14867" max="14867" width="4.7109375" style="68" customWidth="1"/>
    <col min="14868" max="14868" width="4.42578125" style="68" customWidth="1"/>
    <col min="14869" max="14869" width="4.28515625" style="68" customWidth="1"/>
    <col min="14870" max="14870" width="4.42578125" style="68" bestFit="1" customWidth="1"/>
    <col min="14871" max="14871" width="4.7109375" style="68" customWidth="1"/>
    <col min="14872" max="14878" width="4.28515625" style="68" customWidth="1"/>
    <col min="14879" max="14879" width="0.28515625" style="68" customWidth="1"/>
    <col min="14880" max="14887" width="0" style="68" hidden="1" customWidth="1"/>
    <col min="14888" max="15098" width="9.140625" style="68"/>
    <col min="15099" max="15099" width="10.140625" style="68" customWidth="1"/>
    <col min="15100" max="15100" width="38.28515625" style="68" bestFit="1" customWidth="1"/>
    <col min="15101" max="15101" width="11.140625" style="68" customWidth="1"/>
    <col min="15102" max="15103" width="9.140625" style="68"/>
    <col min="15104" max="15104" width="9.28515625" style="68" bestFit="1" customWidth="1"/>
    <col min="15105" max="15105" width="8.42578125" style="68" customWidth="1"/>
    <col min="15106" max="15106" width="8.7109375" style="68" customWidth="1"/>
    <col min="15107" max="15107" width="8.42578125" style="68" customWidth="1"/>
    <col min="15108" max="15108" width="8.5703125" style="68" customWidth="1"/>
    <col min="15109" max="15109" width="6.42578125" style="68" customWidth="1"/>
    <col min="15110" max="15110" width="7.140625" style="68" customWidth="1"/>
    <col min="15111" max="15111" width="5" style="68" customWidth="1"/>
    <col min="15112" max="15112" width="4.5703125" style="68" customWidth="1"/>
    <col min="15113" max="15113" width="4.28515625" style="68" customWidth="1"/>
    <col min="15114" max="15114" width="4.5703125" style="68" customWidth="1"/>
    <col min="15115" max="15115" width="4.42578125" style="68" customWidth="1"/>
    <col min="15116" max="15116" width="4.28515625" style="68" customWidth="1"/>
    <col min="15117" max="15117" width="4.42578125" style="68" bestFit="1" customWidth="1"/>
    <col min="15118" max="15118" width="4.5703125" style="68" customWidth="1"/>
    <col min="15119" max="15119" width="4.28515625" style="68" customWidth="1"/>
    <col min="15120" max="15120" width="4.42578125" style="68" bestFit="1" customWidth="1"/>
    <col min="15121" max="15121" width="4.7109375" style="68" customWidth="1"/>
    <col min="15122" max="15122" width="4.28515625" style="68" customWidth="1"/>
    <col min="15123" max="15123" width="4.7109375" style="68" customWidth="1"/>
    <col min="15124" max="15124" width="4.42578125" style="68" customWidth="1"/>
    <col min="15125" max="15125" width="4.28515625" style="68" customWidth="1"/>
    <col min="15126" max="15126" width="4.42578125" style="68" bestFit="1" customWidth="1"/>
    <col min="15127" max="15127" width="4.7109375" style="68" customWidth="1"/>
    <col min="15128" max="15134" width="4.28515625" style="68" customWidth="1"/>
    <col min="15135" max="15135" width="0.28515625" style="68" customWidth="1"/>
    <col min="15136" max="15143" width="0" style="68" hidden="1" customWidth="1"/>
    <col min="15144" max="15354" width="9.140625" style="68"/>
    <col min="15355" max="15355" width="10.140625" style="68" customWidth="1"/>
    <col min="15356" max="15356" width="38.28515625" style="68" bestFit="1" customWidth="1"/>
    <col min="15357" max="15357" width="11.140625" style="68" customWidth="1"/>
    <col min="15358" max="15359" width="9.140625" style="68"/>
    <col min="15360" max="15360" width="9.28515625" style="68" bestFit="1" customWidth="1"/>
    <col min="15361" max="15361" width="8.42578125" style="68" customWidth="1"/>
    <col min="15362" max="15362" width="8.7109375" style="68" customWidth="1"/>
    <col min="15363" max="15363" width="8.42578125" style="68" customWidth="1"/>
    <col min="15364" max="15364" width="8.5703125" style="68" customWidth="1"/>
    <col min="15365" max="15365" width="6.42578125" style="68" customWidth="1"/>
    <col min="15366" max="15366" width="7.140625" style="68" customWidth="1"/>
    <col min="15367" max="15367" width="5" style="68" customWidth="1"/>
    <col min="15368" max="15368" width="4.5703125" style="68" customWidth="1"/>
    <col min="15369" max="15369" width="4.28515625" style="68" customWidth="1"/>
    <col min="15370" max="15370" width="4.5703125" style="68" customWidth="1"/>
    <col min="15371" max="15371" width="4.42578125" style="68" customWidth="1"/>
    <col min="15372" max="15372" width="4.28515625" style="68" customWidth="1"/>
    <col min="15373" max="15373" width="4.42578125" style="68" bestFit="1" customWidth="1"/>
    <col min="15374" max="15374" width="4.5703125" style="68" customWidth="1"/>
    <col min="15375" max="15375" width="4.28515625" style="68" customWidth="1"/>
    <col min="15376" max="15376" width="4.42578125" style="68" bestFit="1" customWidth="1"/>
    <col min="15377" max="15377" width="4.7109375" style="68" customWidth="1"/>
    <col min="15378" max="15378" width="4.28515625" style="68" customWidth="1"/>
    <col min="15379" max="15379" width="4.7109375" style="68" customWidth="1"/>
    <col min="15380" max="15380" width="4.42578125" style="68" customWidth="1"/>
    <col min="15381" max="15381" width="4.28515625" style="68" customWidth="1"/>
    <col min="15382" max="15382" width="4.42578125" style="68" bestFit="1" customWidth="1"/>
    <col min="15383" max="15383" width="4.7109375" style="68" customWidth="1"/>
    <col min="15384" max="15390" width="4.28515625" style="68" customWidth="1"/>
    <col min="15391" max="15391" width="0.28515625" style="68" customWidth="1"/>
    <col min="15392" max="15399" width="0" style="68" hidden="1" customWidth="1"/>
    <col min="15400" max="15610" width="9.140625" style="68"/>
    <col min="15611" max="15611" width="10.140625" style="68" customWidth="1"/>
    <col min="15612" max="15612" width="38.28515625" style="68" bestFit="1" customWidth="1"/>
    <col min="15613" max="15613" width="11.140625" style="68" customWidth="1"/>
    <col min="15614" max="15615" width="9.140625" style="68"/>
    <col min="15616" max="15616" width="9.28515625" style="68" bestFit="1" customWidth="1"/>
    <col min="15617" max="15617" width="8.42578125" style="68" customWidth="1"/>
    <col min="15618" max="15618" width="8.7109375" style="68" customWidth="1"/>
    <col min="15619" max="15619" width="8.42578125" style="68" customWidth="1"/>
    <col min="15620" max="15620" width="8.5703125" style="68" customWidth="1"/>
    <col min="15621" max="15621" width="6.42578125" style="68" customWidth="1"/>
    <col min="15622" max="15622" width="7.140625" style="68" customWidth="1"/>
    <col min="15623" max="15623" width="5" style="68" customWidth="1"/>
    <col min="15624" max="15624" width="4.5703125" style="68" customWidth="1"/>
    <col min="15625" max="15625" width="4.28515625" style="68" customWidth="1"/>
    <col min="15626" max="15626" width="4.5703125" style="68" customWidth="1"/>
    <col min="15627" max="15627" width="4.42578125" style="68" customWidth="1"/>
    <col min="15628" max="15628" width="4.28515625" style="68" customWidth="1"/>
    <col min="15629" max="15629" width="4.42578125" style="68" bestFit="1" customWidth="1"/>
    <col min="15630" max="15630" width="4.5703125" style="68" customWidth="1"/>
    <col min="15631" max="15631" width="4.28515625" style="68" customWidth="1"/>
    <col min="15632" max="15632" width="4.42578125" style="68" bestFit="1" customWidth="1"/>
    <col min="15633" max="15633" width="4.7109375" style="68" customWidth="1"/>
    <col min="15634" max="15634" width="4.28515625" style="68" customWidth="1"/>
    <col min="15635" max="15635" width="4.7109375" style="68" customWidth="1"/>
    <col min="15636" max="15636" width="4.42578125" style="68" customWidth="1"/>
    <col min="15637" max="15637" width="4.28515625" style="68" customWidth="1"/>
    <col min="15638" max="15638" width="4.42578125" style="68" bestFit="1" customWidth="1"/>
    <col min="15639" max="15639" width="4.7109375" style="68" customWidth="1"/>
    <col min="15640" max="15646" width="4.28515625" style="68" customWidth="1"/>
    <col min="15647" max="15647" width="0.28515625" style="68" customWidth="1"/>
    <col min="15648" max="15655" width="0" style="68" hidden="1" customWidth="1"/>
    <col min="15656" max="15866" width="9.140625" style="68"/>
    <col min="15867" max="15867" width="10.140625" style="68" customWidth="1"/>
    <col min="15868" max="15868" width="38.28515625" style="68" bestFit="1" customWidth="1"/>
    <col min="15869" max="15869" width="11.140625" style="68" customWidth="1"/>
    <col min="15870" max="15871" width="9.140625" style="68"/>
    <col min="15872" max="15872" width="9.28515625" style="68" bestFit="1" customWidth="1"/>
    <col min="15873" max="15873" width="8.42578125" style="68" customWidth="1"/>
    <col min="15874" max="15874" width="8.7109375" style="68" customWidth="1"/>
    <col min="15875" max="15875" width="8.42578125" style="68" customWidth="1"/>
    <col min="15876" max="15876" width="8.5703125" style="68" customWidth="1"/>
    <col min="15877" max="15877" width="6.42578125" style="68" customWidth="1"/>
    <col min="15878" max="15878" width="7.140625" style="68" customWidth="1"/>
    <col min="15879" max="15879" width="5" style="68" customWidth="1"/>
    <col min="15880" max="15880" width="4.5703125" style="68" customWidth="1"/>
    <col min="15881" max="15881" width="4.28515625" style="68" customWidth="1"/>
    <col min="15882" max="15882" width="4.5703125" style="68" customWidth="1"/>
    <col min="15883" max="15883" width="4.42578125" style="68" customWidth="1"/>
    <col min="15884" max="15884" width="4.28515625" style="68" customWidth="1"/>
    <col min="15885" max="15885" width="4.42578125" style="68" bestFit="1" customWidth="1"/>
    <col min="15886" max="15886" width="4.5703125" style="68" customWidth="1"/>
    <col min="15887" max="15887" width="4.28515625" style="68" customWidth="1"/>
    <col min="15888" max="15888" width="4.42578125" style="68" bestFit="1" customWidth="1"/>
    <col min="15889" max="15889" width="4.7109375" style="68" customWidth="1"/>
    <col min="15890" max="15890" width="4.28515625" style="68" customWidth="1"/>
    <col min="15891" max="15891" width="4.7109375" style="68" customWidth="1"/>
    <col min="15892" max="15892" width="4.42578125" style="68" customWidth="1"/>
    <col min="15893" max="15893" width="4.28515625" style="68" customWidth="1"/>
    <col min="15894" max="15894" width="4.42578125" style="68" bestFit="1" customWidth="1"/>
    <col min="15895" max="15895" width="4.7109375" style="68" customWidth="1"/>
    <col min="15896" max="15902" width="4.28515625" style="68" customWidth="1"/>
    <col min="15903" max="15903" width="0.28515625" style="68" customWidth="1"/>
    <col min="15904" max="15911" width="0" style="68" hidden="1" customWidth="1"/>
    <col min="15912" max="16122" width="9.140625" style="68"/>
    <col min="16123" max="16123" width="10.140625" style="68" customWidth="1"/>
    <col min="16124" max="16124" width="38.28515625" style="68" bestFit="1" customWidth="1"/>
    <col min="16125" max="16125" width="11.140625" style="68" customWidth="1"/>
    <col min="16126" max="16127" width="9.140625" style="68"/>
    <col min="16128" max="16128" width="9.28515625" style="68" bestFit="1" customWidth="1"/>
    <col min="16129" max="16129" width="8.42578125" style="68" customWidth="1"/>
    <col min="16130" max="16130" width="8.7109375" style="68" customWidth="1"/>
    <col min="16131" max="16131" width="8.42578125" style="68" customWidth="1"/>
    <col min="16132" max="16132" width="8.5703125" style="68" customWidth="1"/>
    <col min="16133" max="16133" width="6.42578125" style="68" customWidth="1"/>
    <col min="16134" max="16134" width="7.140625" style="68" customWidth="1"/>
    <col min="16135" max="16135" width="5" style="68" customWidth="1"/>
    <col min="16136" max="16136" width="4.5703125" style="68" customWidth="1"/>
    <col min="16137" max="16137" width="4.28515625" style="68" customWidth="1"/>
    <col min="16138" max="16138" width="4.5703125" style="68" customWidth="1"/>
    <col min="16139" max="16139" width="4.42578125" style="68" customWidth="1"/>
    <col min="16140" max="16140" width="4.28515625" style="68" customWidth="1"/>
    <col min="16141" max="16141" width="4.42578125" style="68" bestFit="1" customWidth="1"/>
    <col min="16142" max="16142" width="4.5703125" style="68" customWidth="1"/>
    <col min="16143" max="16143" width="4.28515625" style="68" customWidth="1"/>
    <col min="16144" max="16144" width="4.42578125" style="68" bestFit="1" customWidth="1"/>
    <col min="16145" max="16145" width="4.7109375" style="68" customWidth="1"/>
    <col min="16146" max="16146" width="4.28515625" style="68" customWidth="1"/>
    <col min="16147" max="16147" width="4.7109375" style="68" customWidth="1"/>
    <col min="16148" max="16148" width="4.42578125" style="68" customWidth="1"/>
    <col min="16149" max="16149" width="4.28515625" style="68" customWidth="1"/>
    <col min="16150" max="16150" width="4.42578125" style="68" bestFit="1" customWidth="1"/>
    <col min="16151" max="16151" width="4.7109375" style="68" customWidth="1"/>
    <col min="16152" max="16158" width="4.28515625" style="68" customWidth="1"/>
    <col min="16159" max="16159" width="0.28515625" style="68" customWidth="1"/>
    <col min="16160" max="16167" width="0" style="68" hidden="1" customWidth="1"/>
    <col min="16168" max="16384" width="9.140625" style="68"/>
  </cols>
  <sheetData>
    <row r="1" spans="1:44" ht="27" customHeight="1" x14ac:dyDescent="0.3">
      <c r="A1" s="67" t="s">
        <v>122</v>
      </c>
      <c r="C1" s="68" t="s">
        <v>122</v>
      </c>
      <c r="H1" s="196" t="s">
        <v>344</v>
      </c>
    </row>
    <row r="2" spans="1:44" ht="16.5" thickBot="1" x14ac:dyDescent="0.3">
      <c r="D2" s="69"/>
    </row>
    <row r="3" spans="1:44" ht="16.5" customHeight="1" x14ac:dyDescent="0.25">
      <c r="A3" s="723" t="s">
        <v>149</v>
      </c>
      <c r="B3" s="726" t="s">
        <v>150</v>
      </c>
      <c r="C3" s="729" t="s">
        <v>151</v>
      </c>
      <c r="D3" s="729" t="s">
        <v>286</v>
      </c>
      <c r="E3" s="734" t="s">
        <v>152</v>
      </c>
      <c r="F3" s="735"/>
      <c r="G3" s="735"/>
      <c r="H3" s="735"/>
      <c r="I3" s="735"/>
      <c r="J3" s="735"/>
      <c r="K3" s="735"/>
      <c r="L3" s="736"/>
      <c r="M3" s="735" t="s">
        <v>385</v>
      </c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6"/>
      <c r="AI3" s="70"/>
      <c r="AJ3" s="70"/>
      <c r="AK3" s="70"/>
      <c r="AL3" s="70"/>
      <c r="AM3" s="70"/>
      <c r="AN3" s="70"/>
      <c r="AO3" s="70"/>
      <c r="AP3" s="71"/>
    </row>
    <row r="4" spans="1:44" ht="16.5" customHeight="1" thickBot="1" x14ac:dyDescent="0.3">
      <c r="A4" s="724"/>
      <c r="B4" s="727"/>
      <c r="C4" s="730"/>
      <c r="D4" s="732"/>
      <c r="E4" s="739" t="s">
        <v>287</v>
      </c>
      <c r="F4" s="677" t="s">
        <v>153</v>
      </c>
      <c r="G4" s="677"/>
      <c r="H4" s="677"/>
      <c r="I4" s="677"/>
      <c r="J4" s="677"/>
      <c r="K4" s="677"/>
      <c r="L4" s="741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8"/>
      <c r="AI4" s="72"/>
      <c r="AJ4" s="72"/>
      <c r="AK4" s="72"/>
      <c r="AL4" s="72"/>
      <c r="AM4" s="72"/>
      <c r="AN4" s="72"/>
      <c r="AO4" s="72"/>
      <c r="AP4" s="73"/>
    </row>
    <row r="5" spans="1:44" ht="16.5" customHeight="1" thickBot="1" x14ac:dyDescent="0.3">
      <c r="A5" s="724"/>
      <c r="B5" s="727"/>
      <c r="C5" s="730"/>
      <c r="D5" s="732"/>
      <c r="E5" s="739"/>
      <c r="F5" s="677" t="s">
        <v>154</v>
      </c>
      <c r="G5" s="677"/>
      <c r="H5" s="677"/>
      <c r="I5" s="677"/>
      <c r="J5" s="678" t="s">
        <v>309</v>
      </c>
      <c r="K5" s="678" t="s">
        <v>288</v>
      </c>
      <c r="L5" s="699" t="s">
        <v>308</v>
      </c>
      <c r="M5" s="684" t="s">
        <v>155</v>
      </c>
      <c r="N5" s="685"/>
      <c r="O5" s="685"/>
      <c r="P5" s="686"/>
      <c r="Q5" s="701" t="s">
        <v>156</v>
      </c>
      <c r="R5" s="701"/>
      <c r="S5" s="701"/>
      <c r="T5" s="701"/>
      <c r="U5" s="701"/>
      <c r="V5" s="702"/>
      <c r="W5" s="665" t="s">
        <v>157</v>
      </c>
      <c r="X5" s="666"/>
      <c r="Y5" s="666"/>
      <c r="Z5" s="666"/>
      <c r="AA5" s="666"/>
      <c r="AB5" s="667"/>
      <c r="AC5" s="668" t="s">
        <v>158</v>
      </c>
      <c r="AD5" s="669"/>
      <c r="AE5" s="669"/>
      <c r="AF5" s="669"/>
      <c r="AG5" s="669"/>
      <c r="AH5" s="670"/>
    </row>
    <row r="6" spans="1:44" ht="31.5" customHeight="1" x14ac:dyDescent="0.25">
      <c r="A6" s="724"/>
      <c r="B6" s="727"/>
      <c r="C6" s="730"/>
      <c r="D6" s="732"/>
      <c r="E6" s="739"/>
      <c r="F6" s="678" t="s">
        <v>159</v>
      </c>
      <c r="G6" s="677" t="s">
        <v>160</v>
      </c>
      <c r="H6" s="677"/>
      <c r="I6" s="677"/>
      <c r="J6" s="678"/>
      <c r="K6" s="678"/>
      <c r="L6" s="699"/>
      <c r="M6" s="692" t="s">
        <v>161</v>
      </c>
      <c r="N6" s="693"/>
      <c r="O6" s="693" t="s">
        <v>162</v>
      </c>
      <c r="P6" s="703"/>
      <c r="Q6" s="694" t="s">
        <v>163</v>
      </c>
      <c r="R6" s="695"/>
      <c r="S6" s="695"/>
      <c r="T6" s="695" t="s">
        <v>164</v>
      </c>
      <c r="U6" s="695"/>
      <c r="V6" s="696"/>
      <c r="W6" s="671" t="s">
        <v>165</v>
      </c>
      <c r="X6" s="672"/>
      <c r="Y6" s="673"/>
      <c r="Z6" s="672" t="s">
        <v>166</v>
      </c>
      <c r="AA6" s="672"/>
      <c r="AB6" s="674"/>
      <c r="AC6" s="687" t="s">
        <v>167</v>
      </c>
      <c r="AD6" s="688"/>
      <c r="AE6" s="689"/>
      <c r="AF6" s="675" t="s">
        <v>168</v>
      </c>
      <c r="AG6" s="675"/>
      <c r="AH6" s="676"/>
    </row>
    <row r="7" spans="1:44" ht="34.5" customHeight="1" x14ac:dyDescent="0.25">
      <c r="A7" s="724"/>
      <c r="B7" s="727"/>
      <c r="C7" s="730"/>
      <c r="D7" s="732"/>
      <c r="E7" s="739"/>
      <c r="F7" s="678"/>
      <c r="G7" s="697" t="s">
        <v>169</v>
      </c>
      <c r="H7" s="697" t="s">
        <v>170</v>
      </c>
      <c r="I7" s="697" t="s">
        <v>171</v>
      </c>
      <c r="J7" s="678"/>
      <c r="K7" s="678"/>
      <c r="L7" s="699"/>
      <c r="M7" s="834" t="s">
        <v>360</v>
      </c>
      <c r="N7" s="835"/>
      <c r="O7" s="835" t="s">
        <v>362</v>
      </c>
      <c r="P7" s="839"/>
      <c r="Q7" s="803" t="s">
        <v>379</v>
      </c>
      <c r="R7" s="804"/>
      <c r="S7" s="804"/>
      <c r="T7" s="804" t="s">
        <v>380</v>
      </c>
      <c r="U7" s="804"/>
      <c r="V7" s="805"/>
      <c r="W7" s="806" t="s">
        <v>381</v>
      </c>
      <c r="X7" s="807"/>
      <c r="Y7" s="808"/>
      <c r="Z7" s="807" t="s">
        <v>382</v>
      </c>
      <c r="AA7" s="807"/>
      <c r="AB7" s="809"/>
      <c r="AC7" s="810" t="s">
        <v>383</v>
      </c>
      <c r="AD7" s="811"/>
      <c r="AE7" s="812"/>
      <c r="AF7" s="811" t="s">
        <v>384</v>
      </c>
      <c r="AG7" s="811"/>
      <c r="AH7" s="838"/>
    </row>
    <row r="8" spans="1:44" ht="30.75" customHeight="1" thickBot="1" x14ac:dyDescent="0.3">
      <c r="A8" s="724"/>
      <c r="B8" s="727"/>
      <c r="C8" s="730"/>
      <c r="D8" s="732"/>
      <c r="E8" s="739"/>
      <c r="F8" s="678"/>
      <c r="G8" s="697"/>
      <c r="H8" s="697"/>
      <c r="I8" s="697"/>
      <c r="J8" s="678"/>
      <c r="K8" s="678"/>
      <c r="L8" s="699"/>
      <c r="M8" s="836">
        <f>M83+N83</f>
        <v>612</v>
      </c>
      <c r="N8" s="837"/>
      <c r="O8" s="837">
        <f>O83+P83</f>
        <v>864</v>
      </c>
      <c r="P8" s="840"/>
      <c r="Q8" s="717">
        <f>Q83+R83+S83</f>
        <v>612</v>
      </c>
      <c r="R8" s="718"/>
      <c r="S8" s="718"/>
      <c r="T8" s="719">
        <f>T83+U83+V83</f>
        <v>864</v>
      </c>
      <c r="U8" s="719"/>
      <c r="V8" s="720"/>
      <c r="W8" s="721">
        <f>W83+X83+Y83</f>
        <v>612</v>
      </c>
      <c r="X8" s="682"/>
      <c r="Y8" s="722"/>
      <c r="Z8" s="682">
        <f>Z83+AA83+AB83</f>
        <v>900</v>
      </c>
      <c r="AA8" s="682"/>
      <c r="AB8" s="683"/>
      <c r="AC8" s="690">
        <f>AC83+AD83+AE83</f>
        <v>612</v>
      </c>
      <c r="AD8" s="680"/>
      <c r="AE8" s="691"/>
      <c r="AF8" s="680">
        <f>AF83+AG83+AH83</f>
        <v>864</v>
      </c>
      <c r="AG8" s="680"/>
      <c r="AH8" s="681"/>
      <c r="AR8" s="68">
        <f>M8+O8+Q8+T8+W8+Z8+AC8+AF8</f>
        <v>5940</v>
      </c>
    </row>
    <row r="9" spans="1:44" ht="49.5" customHeight="1" thickBot="1" x14ac:dyDescent="0.3">
      <c r="A9" s="725"/>
      <c r="B9" s="728"/>
      <c r="C9" s="731"/>
      <c r="D9" s="733"/>
      <c r="E9" s="740"/>
      <c r="F9" s="679"/>
      <c r="G9" s="698"/>
      <c r="H9" s="698"/>
      <c r="I9" s="698"/>
      <c r="J9" s="679"/>
      <c r="K9" s="679"/>
      <c r="L9" s="700"/>
      <c r="M9" s="293" t="s">
        <v>172</v>
      </c>
      <c r="N9" s="294" t="s">
        <v>173</v>
      </c>
      <c r="O9" s="294" t="s">
        <v>172</v>
      </c>
      <c r="P9" s="295" t="s">
        <v>173</v>
      </c>
      <c r="Q9" s="266" t="s">
        <v>172</v>
      </c>
      <c r="R9" s="267" t="s">
        <v>173</v>
      </c>
      <c r="S9" s="347" t="s">
        <v>174</v>
      </c>
      <c r="T9" s="267" t="s">
        <v>172</v>
      </c>
      <c r="U9" s="267" t="s">
        <v>173</v>
      </c>
      <c r="V9" s="348" t="s">
        <v>174</v>
      </c>
      <c r="W9" s="406" t="s">
        <v>172</v>
      </c>
      <c r="X9" s="407" t="s">
        <v>173</v>
      </c>
      <c r="Y9" s="408" t="s">
        <v>174</v>
      </c>
      <c r="Z9" s="407" t="s">
        <v>172</v>
      </c>
      <c r="AA9" s="407" t="s">
        <v>173</v>
      </c>
      <c r="AB9" s="409" t="s">
        <v>174</v>
      </c>
      <c r="AC9" s="469" t="s">
        <v>172</v>
      </c>
      <c r="AD9" s="470" t="s">
        <v>173</v>
      </c>
      <c r="AE9" s="471" t="s">
        <v>174</v>
      </c>
      <c r="AF9" s="470" t="s">
        <v>172</v>
      </c>
      <c r="AG9" s="470" t="s">
        <v>173</v>
      </c>
      <c r="AH9" s="472" t="s">
        <v>174</v>
      </c>
    </row>
    <row r="10" spans="1:44" ht="23.25" customHeight="1" thickBot="1" x14ac:dyDescent="0.3">
      <c r="A10" s="198">
        <v>1</v>
      </c>
      <c r="B10" s="200">
        <v>2</v>
      </c>
      <c r="C10" s="232">
        <v>3</v>
      </c>
      <c r="D10" s="202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  <c r="K10" s="200">
        <v>11</v>
      </c>
      <c r="L10" s="201">
        <v>12</v>
      </c>
      <c r="M10" s="296">
        <v>13</v>
      </c>
      <c r="N10" s="297">
        <v>14</v>
      </c>
      <c r="O10" s="297">
        <v>16</v>
      </c>
      <c r="P10" s="297">
        <v>17</v>
      </c>
      <c r="Q10" s="268">
        <v>19</v>
      </c>
      <c r="R10" s="269">
        <v>20</v>
      </c>
      <c r="S10" s="269">
        <v>21</v>
      </c>
      <c r="T10" s="269">
        <v>22</v>
      </c>
      <c r="U10" s="269">
        <v>23</v>
      </c>
      <c r="V10" s="349">
        <v>24</v>
      </c>
      <c r="W10" s="410">
        <v>25</v>
      </c>
      <c r="X10" s="411">
        <v>26</v>
      </c>
      <c r="Y10" s="411">
        <v>27</v>
      </c>
      <c r="Z10" s="411">
        <v>28</v>
      </c>
      <c r="AA10" s="411">
        <v>29</v>
      </c>
      <c r="AB10" s="412">
        <v>30</v>
      </c>
      <c r="AC10" s="473">
        <v>31</v>
      </c>
      <c r="AD10" s="474">
        <v>32</v>
      </c>
      <c r="AE10" s="474">
        <v>33</v>
      </c>
      <c r="AF10" s="474">
        <v>34</v>
      </c>
      <c r="AG10" s="474">
        <v>35</v>
      </c>
      <c r="AH10" s="475">
        <v>36</v>
      </c>
    </row>
    <row r="11" spans="1:44" ht="19.5" customHeight="1" x14ac:dyDescent="0.3">
      <c r="A11" s="525" t="s">
        <v>289</v>
      </c>
      <c r="B11" s="526" t="s">
        <v>290</v>
      </c>
      <c r="C11" s="527" t="s">
        <v>301</v>
      </c>
      <c r="D11" s="605">
        <v>1476</v>
      </c>
      <c r="E11" s="528">
        <v>82</v>
      </c>
      <c r="F11" s="528">
        <f t="shared" ref="F11:K11" si="0">F12+F22+F26</f>
        <v>1328</v>
      </c>
      <c r="G11" s="528">
        <f t="shared" si="0"/>
        <v>876</v>
      </c>
      <c r="H11" s="528">
        <f t="shared" si="0"/>
        <v>452</v>
      </c>
      <c r="I11" s="528">
        <f t="shared" si="0"/>
        <v>0</v>
      </c>
      <c r="J11" s="528">
        <f t="shared" si="0"/>
        <v>18</v>
      </c>
      <c r="K11" s="528">
        <f t="shared" si="0"/>
        <v>48</v>
      </c>
      <c r="L11" s="528">
        <v>0</v>
      </c>
      <c r="M11" s="529">
        <v>34</v>
      </c>
      <c r="N11" s="528">
        <f>N12+N22+N26</f>
        <v>578</v>
      </c>
      <c r="O11" s="528">
        <v>48</v>
      </c>
      <c r="P11" s="528">
        <f>P12+P22+P26</f>
        <v>816</v>
      </c>
      <c r="Q11" s="530">
        <v>0</v>
      </c>
      <c r="R11" s="531">
        <v>0</v>
      </c>
      <c r="S11" s="531">
        <v>0</v>
      </c>
      <c r="T11" s="531">
        <v>0</v>
      </c>
      <c r="U11" s="531">
        <v>0</v>
      </c>
      <c r="V11" s="532">
        <v>0</v>
      </c>
      <c r="W11" s="530">
        <v>0</v>
      </c>
      <c r="X11" s="531">
        <v>0</v>
      </c>
      <c r="Y11" s="531">
        <v>0</v>
      </c>
      <c r="Z11" s="531">
        <v>0</v>
      </c>
      <c r="AA11" s="531">
        <v>0</v>
      </c>
      <c r="AB11" s="533">
        <v>0</v>
      </c>
      <c r="AC11" s="532">
        <v>0</v>
      </c>
      <c r="AD11" s="531">
        <v>0</v>
      </c>
      <c r="AE11" s="531">
        <v>0</v>
      </c>
      <c r="AF11" s="531">
        <v>0</v>
      </c>
      <c r="AG11" s="531">
        <v>0</v>
      </c>
      <c r="AH11" s="533">
        <v>0</v>
      </c>
    </row>
    <row r="12" spans="1:44" ht="24" customHeight="1" thickBot="1" x14ac:dyDescent="0.3">
      <c r="A12" s="554" t="s">
        <v>291</v>
      </c>
      <c r="B12" s="555" t="s">
        <v>292</v>
      </c>
      <c r="C12" s="556" t="s">
        <v>302</v>
      </c>
      <c r="D12" s="557">
        <f>E12+F12+J12+K12</f>
        <v>886</v>
      </c>
      <c r="E12" s="263">
        <v>82</v>
      </c>
      <c r="F12" s="263">
        <f>SUM(F13:F21)</f>
        <v>756</v>
      </c>
      <c r="G12" s="263">
        <v>394</v>
      </c>
      <c r="H12" s="263">
        <v>362</v>
      </c>
      <c r="I12" s="263">
        <v>0</v>
      </c>
      <c r="J12" s="263">
        <v>12</v>
      </c>
      <c r="K12" s="558">
        <v>36</v>
      </c>
      <c r="L12" s="263">
        <v>0</v>
      </c>
      <c r="M12" s="262">
        <v>34</v>
      </c>
      <c r="N12" s="263">
        <v>348</v>
      </c>
      <c r="O12" s="263">
        <v>48</v>
      </c>
      <c r="P12" s="263">
        <v>456</v>
      </c>
      <c r="Q12" s="246">
        <v>0</v>
      </c>
      <c r="R12" s="247">
        <v>0</v>
      </c>
      <c r="S12" s="247">
        <v>0</v>
      </c>
      <c r="T12" s="247">
        <v>0</v>
      </c>
      <c r="U12" s="247">
        <v>0</v>
      </c>
      <c r="V12" s="248">
        <v>0</v>
      </c>
      <c r="W12" s="246">
        <v>0</v>
      </c>
      <c r="X12" s="247">
        <v>0</v>
      </c>
      <c r="Y12" s="247">
        <v>0</v>
      </c>
      <c r="Z12" s="247">
        <v>0</v>
      </c>
      <c r="AA12" s="247">
        <v>0</v>
      </c>
      <c r="AB12" s="522">
        <v>0</v>
      </c>
      <c r="AC12" s="248">
        <v>0</v>
      </c>
      <c r="AD12" s="247">
        <v>0</v>
      </c>
      <c r="AE12" s="247">
        <v>0</v>
      </c>
      <c r="AF12" s="247">
        <v>0</v>
      </c>
      <c r="AG12" s="247">
        <v>0</v>
      </c>
      <c r="AH12" s="522">
        <v>0</v>
      </c>
    </row>
    <row r="13" spans="1:44" x14ac:dyDescent="0.25">
      <c r="A13" s="203" t="s">
        <v>293</v>
      </c>
      <c r="B13" s="204" t="s">
        <v>175</v>
      </c>
      <c r="C13" s="233" t="s">
        <v>303</v>
      </c>
      <c r="D13" s="205">
        <f>F13+J13+K13</f>
        <v>88</v>
      </c>
      <c r="E13" s="206"/>
      <c r="F13" s="207">
        <v>70</v>
      </c>
      <c r="G13" s="208">
        <v>70</v>
      </c>
      <c r="H13" s="208">
        <v>0</v>
      </c>
      <c r="I13" s="209"/>
      <c r="J13" s="209">
        <v>6</v>
      </c>
      <c r="K13" s="210">
        <v>12</v>
      </c>
      <c r="L13" s="209"/>
      <c r="M13" s="298"/>
      <c r="N13" s="299" t="s">
        <v>354</v>
      </c>
      <c r="O13" s="299"/>
      <c r="P13" s="299" t="s">
        <v>355</v>
      </c>
      <c r="Q13" s="350"/>
      <c r="R13" s="351"/>
      <c r="S13" s="351"/>
      <c r="T13" s="351"/>
      <c r="U13" s="351"/>
      <c r="V13" s="352"/>
      <c r="W13" s="413"/>
      <c r="X13" s="414"/>
      <c r="Y13" s="414"/>
      <c r="Z13" s="414"/>
      <c r="AA13" s="414"/>
      <c r="AB13" s="415"/>
      <c r="AC13" s="476"/>
      <c r="AD13" s="477"/>
      <c r="AE13" s="477"/>
      <c r="AF13" s="477"/>
      <c r="AG13" s="477"/>
      <c r="AH13" s="478"/>
    </row>
    <row r="14" spans="1:44" x14ac:dyDescent="0.25">
      <c r="A14" s="211" t="s">
        <v>294</v>
      </c>
      <c r="B14" s="212" t="s">
        <v>176</v>
      </c>
      <c r="C14" s="234" t="s">
        <v>304</v>
      </c>
      <c r="D14" s="213">
        <v>70</v>
      </c>
      <c r="E14" s="214"/>
      <c r="F14" s="215">
        <v>70</v>
      </c>
      <c r="G14" s="216">
        <v>70</v>
      </c>
      <c r="H14" s="216">
        <v>0</v>
      </c>
      <c r="I14" s="217"/>
      <c r="J14" s="217"/>
      <c r="K14" s="218"/>
      <c r="L14" s="217"/>
      <c r="M14" s="300"/>
      <c r="N14" s="301">
        <v>70</v>
      </c>
      <c r="O14" s="301"/>
      <c r="P14" s="301">
        <v>0</v>
      </c>
      <c r="Q14" s="353"/>
      <c r="R14" s="354"/>
      <c r="S14" s="354"/>
      <c r="T14" s="354"/>
      <c r="U14" s="354"/>
      <c r="V14" s="355"/>
      <c r="W14" s="416"/>
      <c r="X14" s="417"/>
      <c r="Y14" s="417"/>
      <c r="Z14" s="417"/>
      <c r="AA14" s="417"/>
      <c r="AB14" s="418"/>
      <c r="AC14" s="479"/>
      <c r="AD14" s="480"/>
      <c r="AE14" s="480"/>
      <c r="AF14" s="480"/>
      <c r="AG14" s="480"/>
      <c r="AH14" s="481"/>
    </row>
    <row r="15" spans="1:44" x14ac:dyDescent="0.25">
      <c r="A15" s="211" t="s">
        <v>295</v>
      </c>
      <c r="B15" s="212" t="s">
        <v>178</v>
      </c>
      <c r="C15" s="234" t="s">
        <v>305</v>
      </c>
      <c r="D15" s="213">
        <v>117</v>
      </c>
      <c r="E15" s="214"/>
      <c r="F15" s="215">
        <v>117</v>
      </c>
      <c r="G15" s="216">
        <v>0</v>
      </c>
      <c r="H15" s="216">
        <v>117</v>
      </c>
      <c r="I15" s="217"/>
      <c r="J15" s="217"/>
      <c r="K15" s="218"/>
      <c r="L15" s="217"/>
      <c r="M15" s="300"/>
      <c r="N15" s="301">
        <v>50</v>
      </c>
      <c r="O15" s="301"/>
      <c r="P15" s="301">
        <v>67</v>
      </c>
      <c r="Q15" s="353"/>
      <c r="R15" s="354"/>
      <c r="S15" s="354"/>
      <c r="T15" s="354"/>
      <c r="U15" s="354"/>
      <c r="V15" s="355"/>
      <c r="W15" s="416"/>
      <c r="X15" s="417"/>
      <c r="Y15" s="417"/>
      <c r="Z15" s="417"/>
      <c r="AA15" s="417"/>
      <c r="AB15" s="418"/>
      <c r="AC15" s="479"/>
      <c r="AD15" s="480"/>
      <c r="AE15" s="480"/>
      <c r="AF15" s="480"/>
      <c r="AG15" s="480"/>
      <c r="AH15" s="481"/>
    </row>
    <row r="16" spans="1:44" x14ac:dyDescent="0.25">
      <c r="A16" s="211" t="s">
        <v>296</v>
      </c>
      <c r="B16" s="212" t="s">
        <v>179</v>
      </c>
      <c r="C16" s="235" t="s">
        <v>303</v>
      </c>
      <c r="D16" s="213">
        <f>F16+J16+K16</f>
        <v>227</v>
      </c>
      <c r="E16" s="214"/>
      <c r="F16" s="215">
        <v>209</v>
      </c>
      <c r="G16" s="216">
        <v>107</v>
      </c>
      <c r="H16" s="216">
        <v>102</v>
      </c>
      <c r="I16" s="217"/>
      <c r="J16" s="217">
        <v>6</v>
      </c>
      <c r="K16" s="218">
        <v>12</v>
      </c>
      <c r="L16" s="217"/>
      <c r="M16" s="300"/>
      <c r="N16" s="301" t="s">
        <v>356</v>
      </c>
      <c r="O16" s="301"/>
      <c r="P16" s="301" t="s">
        <v>357</v>
      </c>
      <c r="Q16" s="353"/>
      <c r="R16" s="354"/>
      <c r="S16" s="354"/>
      <c r="T16" s="354"/>
      <c r="U16" s="354"/>
      <c r="V16" s="355"/>
      <c r="W16" s="416"/>
      <c r="X16" s="417"/>
      <c r="Y16" s="417"/>
      <c r="Z16" s="417"/>
      <c r="AA16" s="417"/>
      <c r="AB16" s="418"/>
      <c r="AC16" s="479"/>
      <c r="AD16" s="480"/>
      <c r="AE16" s="480"/>
      <c r="AF16" s="480"/>
      <c r="AG16" s="480"/>
      <c r="AH16" s="481"/>
    </row>
    <row r="17" spans="1:34" x14ac:dyDescent="0.25">
      <c r="A17" s="211" t="s">
        <v>297</v>
      </c>
      <c r="B17" s="212" t="s">
        <v>180</v>
      </c>
      <c r="C17" s="235" t="s">
        <v>304</v>
      </c>
      <c r="D17" s="213">
        <v>67</v>
      </c>
      <c r="E17" s="214"/>
      <c r="F17" s="215">
        <v>67</v>
      </c>
      <c r="G17" s="216">
        <v>67</v>
      </c>
      <c r="H17" s="216">
        <v>0</v>
      </c>
      <c r="I17" s="217"/>
      <c r="J17" s="217"/>
      <c r="K17" s="218"/>
      <c r="L17" s="217"/>
      <c r="M17" s="300"/>
      <c r="N17" s="301">
        <v>0</v>
      </c>
      <c r="O17" s="301"/>
      <c r="P17" s="301">
        <v>67</v>
      </c>
      <c r="Q17" s="353"/>
      <c r="R17" s="354"/>
      <c r="S17" s="354"/>
      <c r="T17" s="354"/>
      <c r="U17" s="354"/>
      <c r="V17" s="355"/>
      <c r="W17" s="416"/>
      <c r="X17" s="417"/>
      <c r="Y17" s="417"/>
      <c r="Z17" s="417"/>
      <c r="AA17" s="417"/>
      <c r="AB17" s="418"/>
      <c r="AC17" s="479"/>
      <c r="AD17" s="480"/>
      <c r="AE17" s="480"/>
      <c r="AF17" s="480"/>
      <c r="AG17" s="480"/>
      <c r="AH17" s="481"/>
    </row>
    <row r="18" spans="1:34" x14ac:dyDescent="0.25">
      <c r="A18" s="211" t="s">
        <v>298</v>
      </c>
      <c r="B18" s="212" t="s">
        <v>181</v>
      </c>
      <c r="C18" s="235" t="s">
        <v>306</v>
      </c>
      <c r="D18" s="213">
        <v>117</v>
      </c>
      <c r="E18" s="214"/>
      <c r="F18" s="215">
        <v>117</v>
      </c>
      <c r="G18" s="216"/>
      <c r="H18" s="216">
        <v>117</v>
      </c>
      <c r="I18" s="217"/>
      <c r="J18" s="217"/>
      <c r="K18" s="218"/>
      <c r="L18" s="217"/>
      <c r="M18" s="300"/>
      <c r="N18" s="301">
        <v>48</v>
      </c>
      <c r="O18" s="301"/>
      <c r="P18" s="301">
        <v>69</v>
      </c>
      <c r="Q18" s="353"/>
      <c r="R18" s="354"/>
      <c r="S18" s="354"/>
      <c r="T18" s="354"/>
      <c r="U18" s="354"/>
      <c r="V18" s="355"/>
      <c r="W18" s="416"/>
      <c r="X18" s="417"/>
      <c r="Y18" s="417"/>
      <c r="Z18" s="417"/>
      <c r="AA18" s="417"/>
      <c r="AB18" s="418"/>
      <c r="AC18" s="479"/>
      <c r="AD18" s="480"/>
      <c r="AE18" s="480"/>
      <c r="AF18" s="480"/>
      <c r="AG18" s="480"/>
      <c r="AH18" s="481"/>
    </row>
    <row r="19" spans="1:34" ht="22.5" customHeight="1" x14ac:dyDescent="0.25">
      <c r="A19" s="211" t="s">
        <v>299</v>
      </c>
      <c r="B19" s="212" t="s">
        <v>182</v>
      </c>
      <c r="C19" s="234" t="s">
        <v>305</v>
      </c>
      <c r="D19" s="213">
        <v>70</v>
      </c>
      <c r="E19" s="214"/>
      <c r="F19" s="215">
        <v>70</v>
      </c>
      <c r="G19" s="216">
        <v>54</v>
      </c>
      <c r="H19" s="216">
        <v>16</v>
      </c>
      <c r="I19" s="217"/>
      <c r="J19" s="217"/>
      <c r="K19" s="218"/>
      <c r="L19" s="217"/>
      <c r="M19" s="300"/>
      <c r="N19" s="301">
        <v>30</v>
      </c>
      <c r="O19" s="301"/>
      <c r="P19" s="301">
        <v>40</v>
      </c>
      <c r="Q19" s="353"/>
      <c r="R19" s="354"/>
      <c r="S19" s="354"/>
      <c r="T19" s="354"/>
      <c r="U19" s="354"/>
      <c r="V19" s="355"/>
      <c r="W19" s="416"/>
      <c r="X19" s="417"/>
      <c r="Y19" s="417"/>
      <c r="Z19" s="417"/>
      <c r="AA19" s="417"/>
      <c r="AB19" s="418"/>
      <c r="AC19" s="479"/>
      <c r="AD19" s="480"/>
      <c r="AE19" s="480"/>
      <c r="AF19" s="480"/>
      <c r="AG19" s="480"/>
      <c r="AH19" s="481"/>
    </row>
    <row r="20" spans="1:34" x14ac:dyDescent="0.25">
      <c r="A20" s="211" t="s">
        <v>300</v>
      </c>
      <c r="B20" s="212" t="s">
        <v>183</v>
      </c>
      <c r="C20" s="234" t="s">
        <v>304</v>
      </c>
      <c r="D20" s="213">
        <v>36</v>
      </c>
      <c r="E20" s="214"/>
      <c r="F20" s="215">
        <v>36</v>
      </c>
      <c r="G20" s="216">
        <v>26</v>
      </c>
      <c r="H20" s="216">
        <v>10</v>
      </c>
      <c r="I20" s="217"/>
      <c r="J20" s="217"/>
      <c r="K20" s="218"/>
      <c r="L20" s="217"/>
      <c r="M20" s="300"/>
      <c r="N20" s="301">
        <v>0</v>
      </c>
      <c r="O20" s="301"/>
      <c r="P20" s="301">
        <v>36</v>
      </c>
      <c r="Q20" s="353"/>
      <c r="R20" s="354"/>
      <c r="S20" s="354"/>
      <c r="T20" s="354"/>
      <c r="U20" s="354"/>
      <c r="V20" s="355"/>
      <c r="W20" s="416"/>
      <c r="X20" s="417"/>
      <c r="Y20" s="417"/>
      <c r="Z20" s="417"/>
      <c r="AA20" s="417"/>
      <c r="AB20" s="418"/>
      <c r="AC20" s="479"/>
      <c r="AD20" s="480"/>
      <c r="AE20" s="480"/>
      <c r="AF20" s="480"/>
      <c r="AG20" s="480"/>
      <c r="AH20" s="481"/>
    </row>
    <row r="21" spans="1:34" ht="21.75" customHeight="1" thickBot="1" x14ac:dyDescent="0.3">
      <c r="A21" s="219" t="s">
        <v>93</v>
      </c>
      <c r="B21" s="220" t="s">
        <v>184</v>
      </c>
      <c r="C21" s="234" t="s">
        <v>307</v>
      </c>
      <c r="D21" s="221">
        <v>94</v>
      </c>
      <c r="E21" s="222">
        <v>82</v>
      </c>
      <c r="F21" s="223">
        <v>0</v>
      </c>
      <c r="G21" s="224"/>
      <c r="H21" s="224"/>
      <c r="I21" s="222"/>
      <c r="J21" s="222"/>
      <c r="K21" s="225">
        <v>12</v>
      </c>
      <c r="L21" s="222"/>
      <c r="M21" s="302">
        <v>34</v>
      </c>
      <c r="N21" s="303"/>
      <c r="O21" s="303">
        <v>48</v>
      </c>
      <c r="P21" s="303" t="s">
        <v>361</v>
      </c>
      <c r="Q21" s="356"/>
      <c r="R21" s="357"/>
      <c r="S21" s="357"/>
      <c r="T21" s="357"/>
      <c r="U21" s="357"/>
      <c r="V21" s="358"/>
      <c r="W21" s="419"/>
      <c r="X21" s="420"/>
      <c r="Y21" s="420"/>
      <c r="Z21" s="420"/>
      <c r="AA21" s="420"/>
      <c r="AB21" s="421"/>
      <c r="AC21" s="482"/>
      <c r="AD21" s="483"/>
      <c r="AE21" s="483"/>
      <c r="AF21" s="483"/>
      <c r="AG21" s="483"/>
      <c r="AH21" s="484"/>
    </row>
    <row r="22" spans="1:34" ht="30" customHeight="1" thickBot="1" x14ac:dyDescent="0.3">
      <c r="A22" s="559" t="s">
        <v>310</v>
      </c>
      <c r="B22" s="560" t="s">
        <v>185</v>
      </c>
      <c r="C22" s="561" t="s">
        <v>319</v>
      </c>
      <c r="D22" s="249">
        <f>F22+J22+K22</f>
        <v>366</v>
      </c>
      <c r="E22" s="250">
        <v>0</v>
      </c>
      <c r="F22" s="250">
        <v>348</v>
      </c>
      <c r="G22" s="250">
        <v>258</v>
      </c>
      <c r="H22" s="250">
        <v>90</v>
      </c>
      <c r="I22" s="250">
        <v>0</v>
      </c>
      <c r="J22" s="250">
        <v>6</v>
      </c>
      <c r="K22" s="562">
        <v>12</v>
      </c>
      <c r="L22" s="250">
        <v>0</v>
      </c>
      <c r="M22" s="264">
        <v>0</v>
      </c>
      <c r="N22" s="250">
        <v>134</v>
      </c>
      <c r="O22" s="250">
        <v>0</v>
      </c>
      <c r="P22" s="251">
        <v>232</v>
      </c>
      <c r="Q22" s="249">
        <v>0</v>
      </c>
      <c r="R22" s="250">
        <v>0</v>
      </c>
      <c r="S22" s="250">
        <v>0</v>
      </c>
      <c r="T22" s="250">
        <v>0</v>
      </c>
      <c r="U22" s="250">
        <v>0</v>
      </c>
      <c r="V22" s="251">
        <v>0</v>
      </c>
      <c r="W22" s="249">
        <v>0</v>
      </c>
      <c r="X22" s="250">
        <v>0</v>
      </c>
      <c r="Y22" s="250">
        <v>0</v>
      </c>
      <c r="Z22" s="250">
        <v>0</v>
      </c>
      <c r="AA22" s="250">
        <v>0</v>
      </c>
      <c r="AB22" s="251">
        <v>0</v>
      </c>
      <c r="AC22" s="249">
        <v>0</v>
      </c>
      <c r="AD22" s="250">
        <v>0</v>
      </c>
      <c r="AE22" s="250">
        <v>0</v>
      </c>
      <c r="AF22" s="250">
        <v>0</v>
      </c>
      <c r="AG22" s="250">
        <v>0</v>
      </c>
      <c r="AH22" s="251">
        <v>0</v>
      </c>
    </row>
    <row r="23" spans="1:34" ht="23.25" customHeight="1" x14ac:dyDescent="0.25">
      <c r="A23" s="203" t="s">
        <v>311</v>
      </c>
      <c r="B23" s="204" t="s">
        <v>186</v>
      </c>
      <c r="C23" s="233" t="s">
        <v>303</v>
      </c>
      <c r="D23" s="231">
        <v>118</v>
      </c>
      <c r="E23" s="227"/>
      <c r="F23" s="226">
        <v>100</v>
      </c>
      <c r="G23" s="226">
        <v>36</v>
      </c>
      <c r="H23" s="226">
        <v>64</v>
      </c>
      <c r="I23" s="226"/>
      <c r="J23" s="226">
        <v>6</v>
      </c>
      <c r="K23" s="228">
        <v>12</v>
      </c>
      <c r="L23" s="209"/>
      <c r="M23" s="298"/>
      <c r="N23" s="299" t="s">
        <v>358</v>
      </c>
      <c r="O23" s="299"/>
      <c r="P23" s="299" t="s">
        <v>359</v>
      </c>
      <c r="Q23" s="350"/>
      <c r="R23" s="351"/>
      <c r="S23" s="351"/>
      <c r="T23" s="351"/>
      <c r="U23" s="351"/>
      <c r="V23" s="352"/>
      <c r="W23" s="413"/>
      <c r="X23" s="414"/>
      <c r="Y23" s="414"/>
      <c r="Z23" s="414"/>
      <c r="AA23" s="414"/>
      <c r="AB23" s="415"/>
      <c r="AC23" s="476"/>
      <c r="AD23" s="477"/>
      <c r="AE23" s="477"/>
      <c r="AF23" s="477"/>
      <c r="AG23" s="477"/>
      <c r="AH23" s="478"/>
    </row>
    <row r="24" spans="1:34" ht="23.25" customHeight="1" x14ac:dyDescent="0.25">
      <c r="A24" s="211" t="s">
        <v>312</v>
      </c>
      <c r="B24" s="212" t="s">
        <v>187</v>
      </c>
      <c r="C24" s="234" t="s">
        <v>305</v>
      </c>
      <c r="D24" s="213">
        <v>166</v>
      </c>
      <c r="E24" s="214"/>
      <c r="F24" s="215">
        <v>166</v>
      </c>
      <c r="G24" s="216">
        <v>140</v>
      </c>
      <c r="H24" s="216">
        <v>26</v>
      </c>
      <c r="I24" s="217"/>
      <c r="J24" s="217"/>
      <c r="K24" s="218"/>
      <c r="L24" s="217"/>
      <c r="M24" s="300"/>
      <c r="N24" s="301">
        <v>74</v>
      </c>
      <c r="O24" s="301"/>
      <c r="P24" s="301">
        <v>92</v>
      </c>
      <c r="Q24" s="353"/>
      <c r="R24" s="354"/>
      <c r="S24" s="354"/>
      <c r="T24" s="354"/>
      <c r="U24" s="354"/>
      <c r="V24" s="355"/>
      <c r="W24" s="416"/>
      <c r="X24" s="417"/>
      <c r="Y24" s="417"/>
      <c r="Z24" s="417"/>
      <c r="AA24" s="417"/>
      <c r="AB24" s="418"/>
      <c r="AC24" s="479"/>
      <c r="AD24" s="480"/>
      <c r="AE24" s="480"/>
      <c r="AF24" s="480"/>
      <c r="AG24" s="480"/>
      <c r="AH24" s="481"/>
    </row>
    <row r="25" spans="1:34" ht="23.25" customHeight="1" thickBot="1" x14ac:dyDescent="0.3">
      <c r="A25" s="219" t="s">
        <v>313</v>
      </c>
      <c r="B25" s="220" t="s">
        <v>188</v>
      </c>
      <c r="C25" s="234" t="s">
        <v>304</v>
      </c>
      <c r="D25" s="221">
        <v>82</v>
      </c>
      <c r="E25" s="229"/>
      <c r="F25" s="223">
        <v>82</v>
      </c>
      <c r="G25" s="224">
        <v>82</v>
      </c>
      <c r="H25" s="224">
        <v>0</v>
      </c>
      <c r="I25" s="222"/>
      <c r="J25" s="222"/>
      <c r="K25" s="225"/>
      <c r="L25" s="222"/>
      <c r="M25" s="304"/>
      <c r="N25" s="303">
        <v>19</v>
      </c>
      <c r="O25" s="303"/>
      <c r="P25" s="303">
        <v>63</v>
      </c>
      <c r="Q25" s="356"/>
      <c r="R25" s="357"/>
      <c r="S25" s="357"/>
      <c r="T25" s="357"/>
      <c r="U25" s="357"/>
      <c r="V25" s="358"/>
      <c r="W25" s="419"/>
      <c r="X25" s="420"/>
      <c r="Y25" s="420"/>
      <c r="Z25" s="420"/>
      <c r="AA25" s="420"/>
      <c r="AB25" s="421"/>
      <c r="AC25" s="482"/>
      <c r="AD25" s="483"/>
      <c r="AE25" s="483"/>
      <c r="AF25" s="483"/>
      <c r="AG25" s="483"/>
      <c r="AH25" s="484"/>
    </row>
    <row r="26" spans="1:34" ht="33.75" customHeight="1" thickBot="1" x14ac:dyDescent="0.3">
      <c r="A26" s="563" t="s">
        <v>314</v>
      </c>
      <c r="B26" s="564" t="s">
        <v>315</v>
      </c>
      <c r="C26" s="561" t="s">
        <v>318</v>
      </c>
      <c r="D26" s="249">
        <v>224</v>
      </c>
      <c r="E26" s="250">
        <v>0</v>
      </c>
      <c r="F26" s="250">
        <v>224</v>
      </c>
      <c r="G26" s="250">
        <v>224</v>
      </c>
      <c r="H26" s="250">
        <v>0</v>
      </c>
      <c r="I26" s="565">
        <v>0</v>
      </c>
      <c r="J26" s="565">
        <v>0</v>
      </c>
      <c r="K26" s="566">
        <v>0</v>
      </c>
      <c r="L26" s="565">
        <v>0</v>
      </c>
      <c r="M26" s="264">
        <v>0</v>
      </c>
      <c r="N26" s="250">
        <v>96</v>
      </c>
      <c r="O26" s="250">
        <v>0</v>
      </c>
      <c r="P26" s="250">
        <v>128</v>
      </c>
      <c r="Q26" s="249">
        <v>0</v>
      </c>
      <c r="R26" s="244">
        <v>0</v>
      </c>
      <c r="S26" s="244">
        <v>0</v>
      </c>
      <c r="T26" s="244">
        <v>0</v>
      </c>
      <c r="U26" s="244">
        <v>0</v>
      </c>
      <c r="V26" s="245">
        <v>0</v>
      </c>
      <c r="W26" s="243">
        <v>0</v>
      </c>
      <c r="X26" s="244">
        <v>0</v>
      </c>
      <c r="Y26" s="244">
        <v>0</v>
      </c>
      <c r="Z26" s="244">
        <v>0</v>
      </c>
      <c r="AA26" s="244">
        <v>0</v>
      </c>
      <c r="AB26" s="523">
        <v>0</v>
      </c>
      <c r="AC26" s="245">
        <v>0</v>
      </c>
      <c r="AD26" s="244">
        <v>0</v>
      </c>
      <c r="AE26" s="244">
        <v>0</v>
      </c>
      <c r="AF26" s="244">
        <v>0</v>
      </c>
      <c r="AG26" s="244">
        <v>0</v>
      </c>
      <c r="AH26" s="523">
        <v>0</v>
      </c>
    </row>
    <row r="27" spans="1:34" ht="47.25" customHeight="1" thickBot="1" x14ac:dyDescent="0.3">
      <c r="A27" s="230" t="s">
        <v>316</v>
      </c>
      <c r="B27" s="204" t="s">
        <v>317</v>
      </c>
      <c r="C27" s="236" t="s">
        <v>305</v>
      </c>
      <c r="D27" s="205">
        <v>224</v>
      </c>
      <c r="E27" s="209"/>
      <c r="F27" s="207">
        <v>224</v>
      </c>
      <c r="G27" s="208">
        <v>224</v>
      </c>
      <c r="H27" s="208">
        <v>0</v>
      </c>
      <c r="I27" s="209"/>
      <c r="J27" s="209"/>
      <c r="K27" s="210"/>
      <c r="L27" s="209"/>
      <c r="M27" s="305"/>
      <c r="N27" s="299">
        <v>96</v>
      </c>
      <c r="O27" s="299"/>
      <c r="P27" s="299">
        <v>128</v>
      </c>
      <c r="Q27" s="350"/>
      <c r="R27" s="351"/>
      <c r="S27" s="351"/>
      <c r="T27" s="351"/>
      <c r="U27" s="351"/>
      <c r="V27" s="352"/>
      <c r="W27" s="413"/>
      <c r="X27" s="414"/>
      <c r="Y27" s="414"/>
      <c r="Z27" s="414"/>
      <c r="AA27" s="414"/>
      <c r="AB27" s="415"/>
      <c r="AC27" s="476"/>
      <c r="AD27" s="477"/>
      <c r="AE27" s="477"/>
      <c r="AF27" s="477"/>
      <c r="AG27" s="477"/>
      <c r="AH27" s="478"/>
    </row>
    <row r="28" spans="1:34" ht="27" hidden="1" thickBot="1" x14ac:dyDescent="0.3">
      <c r="A28" s="75"/>
      <c r="B28" s="78" t="s">
        <v>189</v>
      </c>
      <c r="C28" s="79"/>
      <c r="D28" s="197">
        <v>108</v>
      </c>
      <c r="E28" s="93"/>
      <c r="F28" s="100">
        <v>108</v>
      </c>
      <c r="G28" s="100">
        <v>108</v>
      </c>
      <c r="H28" s="100">
        <v>0</v>
      </c>
      <c r="I28" s="100"/>
      <c r="J28" s="100"/>
      <c r="K28" s="100"/>
      <c r="L28" s="76"/>
      <c r="M28" s="306"/>
      <c r="N28" s="307">
        <v>64</v>
      </c>
      <c r="O28" s="307"/>
      <c r="P28" s="308">
        <v>44</v>
      </c>
      <c r="Q28" s="359"/>
      <c r="R28" s="360"/>
      <c r="S28" s="360"/>
      <c r="T28" s="360"/>
      <c r="U28" s="360"/>
      <c r="V28" s="361"/>
      <c r="W28" s="422"/>
      <c r="X28" s="422"/>
      <c r="Y28" s="422"/>
      <c r="Z28" s="422"/>
      <c r="AA28" s="422"/>
      <c r="AB28" s="422"/>
      <c r="AC28" s="485"/>
      <c r="AD28" s="486"/>
      <c r="AE28" s="486"/>
      <c r="AF28" s="486"/>
      <c r="AG28" s="486"/>
      <c r="AH28" s="487"/>
    </row>
    <row r="29" spans="1:34" ht="16.5" hidden="1" thickBot="1" x14ac:dyDescent="0.3">
      <c r="A29" s="75"/>
      <c r="B29" s="78" t="s">
        <v>190</v>
      </c>
      <c r="C29" s="79"/>
      <c r="D29" s="197">
        <v>32</v>
      </c>
      <c r="E29" s="93"/>
      <c r="F29" s="100">
        <v>32</v>
      </c>
      <c r="G29" s="100">
        <v>32</v>
      </c>
      <c r="H29" s="100">
        <v>0</v>
      </c>
      <c r="I29" s="100"/>
      <c r="J29" s="100"/>
      <c r="K29" s="100"/>
      <c r="L29" s="76"/>
      <c r="M29" s="306"/>
      <c r="N29" s="307">
        <v>0</v>
      </c>
      <c r="O29" s="307"/>
      <c r="P29" s="308">
        <v>32</v>
      </c>
      <c r="Q29" s="359"/>
      <c r="R29" s="360"/>
      <c r="S29" s="360"/>
      <c r="T29" s="360"/>
      <c r="U29" s="360"/>
      <c r="V29" s="361"/>
      <c r="W29" s="422"/>
      <c r="X29" s="422"/>
      <c r="Y29" s="422"/>
      <c r="Z29" s="422"/>
      <c r="AA29" s="422"/>
      <c r="AB29" s="422"/>
      <c r="AC29" s="485"/>
      <c r="AD29" s="486"/>
      <c r="AE29" s="486"/>
      <c r="AF29" s="486"/>
      <c r="AG29" s="486"/>
      <c r="AH29" s="487"/>
    </row>
    <row r="30" spans="1:34" ht="16.5" hidden="1" thickBot="1" x14ac:dyDescent="0.3">
      <c r="A30" s="75"/>
      <c r="B30" s="78" t="s">
        <v>191</v>
      </c>
      <c r="C30" s="79"/>
      <c r="D30" s="197">
        <v>84</v>
      </c>
      <c r="E30" s="93"/>
      <c r="F30" s="100">
        <v>84</v>
      </c>
      <c r="G30" s="100">
        <v>46</v>
      </c>
      <c r="H30" s="100">
        <v>38</v>
      </c>
      <c r="I30" s="100"/>
      <c r="J30" s="100"/>
      <c r="K30" s="100"/>
      <c r="L30" s="76"/>
      <c r="M30" s="306"/>
      <c r="N30" s="307">
        <v>32</v>
      </c>
      <c r="O30" s="307"/>
      <c r="P30" s="308">
        <v>52</v>
      </c>
      <c r="Q30" s="359"/>
      <c r="R30" s="360"/>
      <c r="S30" s="360"/>
      <c r="T30" s="360"/>
      <c r="U30" s="360"/>
      <c r="V30" s="361"/>
      <c r="W30" s="422"/>
      <c r="X30" s="422"/>
      <c r="Y30" s="422"/>
      <c r="Z30" s="422"/>
      <c r="AA30" s="422"/>
      <c r="AB30" s="422"/>
      <c r="AC30" s="485"/>
      <c r="AD30" s="486"/>
      <c r="AE30" s="486"/>
      <c r="AF30" s="486"/>
      <c r="AG30" s="486"/>
      <c r="AH30" s="487"/>
    </row>
    <row r="31" spans="1:34" ht="29.25" customHeight="1" thickBot="1" x14ac:dyDescent="0.3">
      <c r="A31" s="541" t="s">
        <v>192</v>
      </c>
      <c r="B31" s="542" t="s">
        <v>193</v>
      </c>
      <c r="C31" s="540" t="s">
        <v>321</v>
      </c>
      <c r="D31" s="608">
        <f>SUM(D32:D36)</f>
        <v>508</v>
      </c>
      <c r="E31" s="539">
        <f>SUM(E32:E36)</f>
        <v>28</v>
      </c>
      <c r="F31" s="539">
        <f t="shared" ref="F31:H31" si="1">SUM(F32:F36)</f>
        <v>480</v>
      </c>
      <c r="G31" s="539">
        <f t="shared" si="1"/>
        <v>120</v>
      </c>
      <c r="H31" s="539">
        <f t="shared" si="1"/>
        <v>360</v>
      </c>
      <c r="I31" s="539">
        <f>SUM(I32:I36)</f>
        <v>0</v>
      </c>
      <c r="J31" s="539">
        <f>SUM(J32:J36)</f>
        <v>0</v>
      </c>
      <c r="K31" s="539">
        <f t="shared" ref="K31" si="2">SUM(K32:K36)</f>
        <v>0</v>
      </c>
      <c r="L31" s="545">
        <f t="shared" ref="L31" si="3">SUM(L32:L36)</f>
        <v>0</v>
      </c>
      <c r="M31" s="544">
        <v>0</v>
      </c>
      <c r="N31" s="539">
        <v>0</v>
      </c>
      <c r="O31" s="539">
        <v>0</v>
      </c>
      <c r="P31" s="545">
        <v>0</v>
      </c>
      <c r="Q31" s="543">
        <v>2</v>
      </c>
      <c r="R31" s="539">
        <v>104</v>
      </c>
      <c r="S31" s="539">
        <v>0</v>
      </c>
      <c r="T31" s="539">
        <v>10</v>
      </c>
      <c r="U31" s="539">
        <v>68</v>
      </c>
      <c r="V31" s="545">
        <v>0</v>
      </c>
      <c r="W31" s="546">
        <v>2</v>
      </c>
      <c r="X31" s="539">
        <v>44</v>
      </c>
      <c r="Y31" s="539">
        <v>0</v>
      </c>
      <c r="Z31" s="539">
        <v>2</v>
      </c>
      <c r="AA31" s="539">
        <v>64</v>
      </c>
      <c r="AB31" s="547">
        <v>0</v>
      </c>
      <c r="AC31" s="546">
        <v>0</v>
      </c>
      <c r="AD31" s="539">
        <v>52</v>
      </c>
      <c r="AE31" s="539">
        <v>0</v>
      </c>
      <c r="AF31" s="539">
        <v>12</v>
      </c>
      <c r="AG31" s="548">
        <v>148</v>
      </c>
      <c r="AH31" s="547">
        <v>0</v>
      </c>
    </row>
    <row r="32" spans="1:34" ht="21" customHeight="1" x14ac:dyDescent="0.25">
      <c r="A32" s="104" t="s">
        <v>194</v>
      </c>
      <c r="B32" s="110" t="s">
        <v>195</v>
      </c>
      <c r="C32" s="92" t="s">
        <v>177</v>
      </c>
      <c r="D32" s="106">
        <v>48</v>
      </c>
      <c r="E32" s="88"/>
      <c r="F32" s="103">
        <v>48</v>
      </c>
      <c r="G32" s="103">
        <v>42</v>
      </c>
      <c r="H32" s="103">
        <v>6</v>
      </c>
      <c r="I32" s="105"/>
      <c r="J32" s="105"/>
      <c r="K32" s="105"/>
      <c r="L32" s="86"/>
      <c r="M32" s="309"/>
      <c r="N32" s="310"/>
      <c r="O32" s="310"/>
      <c r="P32" s="311"/>
      <c r="Q32" s="362"/>
      <c r="R32" s="273"/>
      <c r="S32" s="273"/>
      <c r="T32" s="273"/>
      <c r="U32" s="273"/>
      <c r="V32" s="274"/>
      <c r="W32" s="423"/>
      <c r="X32" s="424"/>
      <c r="Y32" s="424"/>
      <c r="Z32" s="424"/>
      <c r="AA32" s="424"/>
      <c r="AB32" s="425"/>
      <c r="AC32" s="488"/>
      <c r="AD32" s="171"/>
      <c r="AE32" s="171"/>
      <c r="AF32" s="171"/>
      <c r="AG32" s="171">
        <v>48</v>
      </c>
      <c r="AH32" s="186"/>
    </row>
    <row r="33" spans="1:34" ht="21.75" customHeight="1" x14ac:dyDescent="0.25">
      <c r="A33" s="107" t="s">
        <v>196</v>
      </c>
      <c r="B33" s="111" t="s">
        <v>180</v>
      </c>
      <c r="C33" s="84" t="s">
        <v>177</v>
      </c>
      <c r="D33" s="108">
        <v>48</v>
      </c>
      <c r="E33" s="94"/>
      <c r="F33" s="153">
        <v>48</v>
      </c>
      <c r="G33" s="153">
        <v>48</v>
      </c>
      <c r="H33" s="153"/>
      <c r="I33" s="159"/>
      <c r="J33" s="159"/>
      <c r="K33" s="159"/>
      <c r="L33" s="95"/>
      <c r="M33" s="312"/>
      <c r="N33" s="313"/>
      <c r="O33" s="313"/>
      <c r="P33" s="314"/>
      <c r="Q33" s="363"/>
      <c r="R33" s="276">
        <v>48</v>
      </c>
      <c r="S33" s="276"/>
      <c r="T33" s="276"/>
      <c r="U33" s="276"/>
      <c r="V33" s="364"/>
      <c r="W33" s="426"/>
      <c r="X33" s="427"/>
      <c r="Y33" s="427"/>
      <c r="Z33" s="427"/>
      <c r="AA33" s="427"/>
      <c r="AB33" s="428"/>
      <c r="AC33" s="489"/>
      <c r="AD33" s="143"/>
      <c r="AE33" s="143"/>
      <c r="AF33" s="143"/>
      <c r="AG33" s="143"/>
      <c r="AH33" s="490"/>
    </row>
    <row r="34" spans="1:34" ht="31.5" customHeight="1" x14ac:dyDescent="0.25">
      <c r="A34" s="260" t="s">
        <v>197</v>
      </c>
      <c r="B34" s="111" t="s">
        <v>198</v>
      </c>
      <c r="C34" s="84" t="s">
        <v>389</v>
      </c>
      <c r="D34" s="108">
        <v>184</v>
      </c>
      <c r="E34" s="94">
        <v>16</v>
      </c>
      <c r="F34" s="153">
        <v>168</v>
      </c>
      <c r="G34" s="153"/>
      <c r="H34" s="153">
        <v>168</v>
      </c>
      <c r="I34" s="159"/>
      <c r="J34" s="159"/>
      <c r="K34" s="159"/>
      <c r="L34" s="95"/>
      <c r="M34" s="312"/>
      <c r="N34" s="313"/>
      <c r="O34" s="313"/>
      <c r="P34" s="314"/>
      <c r="Q34" s="363">
        <v>2</v>
      </c>
      <c r="R34" s="276">
        <v>28</v>
      </c>
      <c r="S34" s="276"/>
      <c r="T34" s="276">
        <v>10</v>
      </c>
      <c r="U34" s="276">
        <v>34</v>
      </c>
      <c r="V34" s="364"/>
      <c r="W34" s="426">
        <v>2</v>
      </c>
      <c r="X34" s="427">
        <v>22</v>
      </c>
      <c r="Y34" s="427"/>
      <c r="Z34" s="427">
        <v>2</v>
      </c>
      <c r="AA34" s="427">
        <v>32</v>
      </c>
      <c r="AB34" s="428"/>
      <c r="AC34" s="489"/>
      <c r="AD34" s="143">
        <v>26</v>
      </c>
      <c r="AE34" s="143"/>
      <c r="AF34" s="143"/>
      <c r="AG34" s="143">
        <v>26</v>
      </c>
      <c r="AH34" s="490"/>
    </row>
    <row r="35" spans="1:34" ht="29.25" customHeight="1" x14ac:dyDescent="0.25">
      <c r="A35" s="107" t="s">
        <v>199</v>
      </c>
      <c r="B35" s="111" t="s">
        <v>181</v>
      </c>
      <c r="C35" s="84" t="s">
        <v>320</v>
      </c>
      <c r="D35" s="257">
        <v>176</v>
      </c>
      <c r="E35" s="94">
        <v>8</v>
      </c>
      <c r="F35" s="153">
        <v>168</v>
      </c>
      <c r="G35" s="153"/>
      <c r="H35" s="153">
        <v>168</v>
      </c>
      <c r="I35" s="159"/>
      <c r="J35" s="159"/>
      <c r="K35" s="159"/>
      <c r="L35" s="95"/>
      <c r="M35" s="312"/>
      <c r="N35" s="313"/>
      <c r="O35" s="313"/>
      <c r="P35" s="314"/>
      <c r="Q35" s="363"/>
      <c r="R35" s="276">
        <v>28</v>
      </c>
      <c r="S35" s="276"/>
      <c r="T35" s="276"/>
      <c r="U35" s="276">
        <v>34</v>
      </c>
      <c r="V35" s="364"/>
      <c r="W35" s="426"/>
      <c r="X35" s="427">
        <v>22</v>
      </c>
      <c r="Y35" s="427"/>
      <c r="Z35" s="427"/>
      <c r="AA35" s="427">
        <v>32</v>
      </c>
      <c r="AB35" s="428"/>
      <c r="AC35" s="489"/>
      <c r="AD35" s="143">
        <v>26</v>
      </c>
      <c r="AE35" s="143"/>
      <c r="AF35" s="143">
        <v>8</v>
      </c>
      <c r="AG35" s="143">
        <v>26</v>
      </c>
      <c r="AH35" s="490"/>
    </row>
    <row r="36" spans="1:34" ht="24" customHeight="1" thickBot="1" x14ac:dyDescent="0.3">
      <c r="A36" s="80" t="s">
        <v>200</v>
      </c>
      <c r="B36" s="99" t="s">
        <v>201</v>
      </c>
      <c r="C36" s="78" t="s">
        <v>177</v>
      </c>
      <c r="D36" s="102">
        <v>52</v>
      </c>
      <c r="E36" s="91">
        <v>4</v>
      </c>
      <c r="F36" s="100">
        <v>48</v>
      </c>
      <c r="G36" s="100">
        <v>30</v>
      </c>
      <c r="H36" s="100">
        <v>18</v>
      </c>
      <c r="I36" s="101"/>
      <c r="J36" s="101"/>
      <c r="K36" s="101"/>
      <c r="L36" s="77"/>
      <c r="M36" s="306"/>
      <c r="N36" s="315"/>
      <c r="O36" s="315"/>
      <c r="P36" s="316"/>
      <c r="Q36" s="365"/>
      <c r="R36" s="271"/>
      <c r="S36" s="271"/>
      <c r="T36" s="271"/>
      <c r="U36" s="271"/>
      <c r="V36" s="272"/>
      <c r="W36" s="429"/>
      <c r="X36" s="430"/>
      <c r="Y36" s="430"/>
      <c r="Z36" s="430"/>
      <c r="AA36" s="430"/>
      <c r="AB36" s="431"/>
      <c r="AC36" s="491"/>
      <c r="AD36" s="492"/>
      <c r="AE36" s="492"/>
      <c r="AF36" s="492">
        <v>4</v>
      </c>
      <c r="AG36" s="492">
        <v>48</v>
      </c>
      <c r="AH36" s="493"/>
    </row>
    <row r="37" spans="1:34" ht="27" thickBot="1" x14ac:dyDescent="0.3">
      <c r="A37" s="549" t="s">
        <v>202</v>
      </c>
      <c r="B37" s="550" t="s">
        <v>203</v>
      </c>
      <c r="C37" s="540" t="s">
        <v>322</v>
      </c>
      <c r="D37" s="543">
        <f>D38+D39+D40</f>
        <v>162</v>
      </c>
      <c r="E37" s="539">
        <f>E38+E39+E40</f>
        <v>18</v>
      </c>
      <c r="F37" s="539">
        <f t="shared" ref="F37:H37" si="4">F38+F39+F40</f>
        <v>144</v>
      </c>
      <c r="G37" s="539">
        <f t="shared" si="4"/>
        <v>66</v>
      </c>
      <c r="H37" s="539">
        <f t="shared" si="4"/>
        <v>78</v>
      </c>
      <c r="I37" s="551">
        <v>0</v>
      </c>
      <c r="J37" s="551">
        <v>0</v>
      </c>
      <c r="K37" s="551">
        <v>0</v>
      </c>
      <c r="L37" s="540">
        <v>0</v>
      </c>
      <c r="M37" s="552">
        <v>0</v>
      </c>
      <c r="N37" s="551">
        <v>0</v>
      </c>
      <c r="O37" s="551">
        <v>0</v>
      </c>
      <c r="P37" s="553">
        <v>0</v>
      </c>
      <c r="Q37" s="537">
        <v>18</v>
      </c>
      <c r="R37" s="551">
        <v>144</v>
      </c>
      <c r="S37" s="551">
        <v>0</v>
      </c>
      <c r="T37" s="551">
        <v>0</v>
      </c>
      <c r="U37" s="551">
        <v>0</v>
      </c>
      <c r="V37" s="553">
        <v>0</v>
      </c>
      <c r="W37" s="538">
        <v>0</v>
      </c>
      <c r="X37" s="539">
        <v>0</v>
      </c>
      <c r="Y37" s="539">
        <v>0</v>
      </c>
      <c r="Z37" s="539">
        <v>0</v>
      </c>
      <c r="AA37" s="539">
        <v>0</v>
      </c>
      <c r="AB37" s="540">
        <v>0</v>
      </c>
      <c r="AC37" s="538">
        <v>0</v>
      </c>
      <c r="AD37" s="551">
        <v>0</v>
      </c>
      <c r="AE37" s="551">
        <v>0</v>
      </c>
      <c r="AF37" s="551">
        <v>0</v>
      </c>
      <c r="AG37" s="551">
        <v>0</v>
      </c>
      <c r="AH37" s="540">
        <v>0</v>
      </c>
    </row>
    <row r="38" spans="1:34" ht="23.25" customHeight="1" x14ac:dyDescent="0.25">
      <c r="A38" s="104" t="s">
        <v>204</v>
      </c>
      <c r="B38" s="110" t="s">
        <v>179</v>
      </c>
      <c r="C38" s="610" t="s">
        <v>177</v>
      </c>
      <c r="D38" s="611">
        <f>E38+F38</f>
        <v>66</v>
      </c>
      <c r="E38" s="88">
        <v>10</v>
      </c>
      <c r="F38" s="103">
        <v>56</v>
      </c>
      <c r="G38" s="103">
        <v>24</v>
      </c>
      <c r="H38" s="103">
        <v>32</v>
      </c>
      <c r="I38" s="105"/>
      <c r="J38" s="105"/>
      <c r="K38" s="103"/>
      <c r="L38" s="87"/>
      <c r="M38" s="317"/>
      <c r="N38" s="318"/>
      <c r="O38" s="318"/>
      <c r="P38" s="319"/>
      <c r="Q38" s="362">
        <v>10</v>
      </c>
      <c r="R38" s="273">
        <v>56</v>
      </c>
      <c r="S38" s="273"/>
      <c r="T38" s="273"/>
      <c r="U38" s="273"/>
      <c r="V38" s="274"/>
      <c r="W38" s="434"/>
      <c r="X38" s="435"/>
      <c r="Y38" s="435"/>
      <c r="Z38" s="435"/>
      <c r="AA38" s="435"/>
      <c r="AB38" s="425"/>
      <c r="AC38" s="488"/>
      <c r="AD38" s="171"/>
      <c r="AE38" s="171"/>
      <c r="AF38" s="171"/>
      <c r="AG38" s="171"/>
      <c r="AH38" s="186"/>
    </row>
    <row r="39" spans="1:34" ht="22.5" customHeight="1" x14ac:dyDescent="0.25">
      <c r="A39" s="109" t="s">
        <v>205</v>
      </c>
      <c r="B39" s="112" t="s">
        <v>186</v>
      </c>
      <c r="C39" s="84" t="s">
        <v>177</v>
      </c>
      <c r="D39" s="609">
        <f t="shared" ref="D39:D40" si="5">E39+F39</f>
        <v>64</v>
      </c>
      <c r="E39" s="94">
        <v>8</v>
      </c>
      <c r="F39" s="153">
        <v>56</v>
      </c>
      <c r="G39" s="153">
        <v>24</v>
      </c>
      <c r="H39" s="153">
        <v>32</v>
      </c>
      <c r="I39" s="159"/>
      <c r="J39" s="159"/>
      <c r="K39" s="153"/>
      <c r="L39" s="97"/>
      <c r="M39" s="320"/>
      <c r="N39" s="321"/>
      <c r="O39" s="321"/>
      <c r="P39" s="322"/>
      <c r="Q39" s="366">
        <v>8</v>
      </c>
      <c r="R39" s="276">
        <v>56</v>
      </c>
      <c r="S39" s="276"/>
      <c r="T39" s="276"/>
      <c r="U39" s="276"/>
      <c r="V39" s="277"/>
      <c r="W39" s="428"/>
      <c r="X39" s="427"/>
      <c r="Y39" s="427"/>
      <c r="Z39" s="427"/>
      <c r="AA39" s="427"/>
      <c r="AB39" s="436"/>
      <c r="AC39" s="495"/>
      <c r="AD39" s="143"/>
      <c r="AE39" s="143"/>
      <c r="AF39" s="143"/>
      <c r="AG39" s="143"/>
      <c r="AH39" s="490"/>
    </row>
    <row r="40" spans="1:34" ht="31.5" customHeight="1" thickBot="1" x14ac:dyDescent="0.3">
      <c r="A40" s="80" t="s">
        <v>206</v>
      </c>
      <c r="B40" s="99" t="s">
        <v>207</v>
      </c>
      <c r="C40" s="75" t="s">
        <v>177</v>
      </c>
      <c r="D40" s="609">
        <f t="shared" si="5"/>
        <v>32</v>
      </c>
      <c r="E40" s="91"/>
      <c r="F40" s="100">
        <v>32</v>
      </c>
      <c r="G40" s="100">
        <v>18</v>
      </c>
      <c r="H40" s="100">
        <v>14</v>
      </c>
      <c r="I40" s="101"/>
      <c r="J40" s="101"/>
      <c r="K40" s="100"/>
      <c r="L40" s="76"/>
      <c r="M40" s="323"/>
      <c r="N40" s="307"/>
      <c r="O40" s="307"/>
      <c r="P40" s="308"/>
      <c r="Q40" s="365"/>
      <c r="R40" s="271">
        <v>32</v>
      </c>
      <c r="S40" s="271"/>
      <c r="T40" s="271"/>
      <c r="U40" s="271"/>
      <c r="V40" s="272"/>
      <c r="W40" s="437"/>
      <c r="X40" s="430"/>
      <c r="Y40" s="430"/>
      <c r="Z40" s="430"/>
      <c r="AA40" s="430"/>
      <c r="AB40" s="431"/>
      <c r="AC40" s="491"/>
      <c r="AD40" s="492"/>
      <c r="AE40" s="492"/>
      <c r="AF40" s="492"/>
      <c r="AG40" s="492"/>
      <c r="AH40" s="493"/>
    </row>
    <row r="41" spans="1:34" s="82" customFormat="1" ht="23.25" customHeight="1" thickBot="1" x14ac:dyDescent="0.3">
      <c r="A41" s="534"/>
      <c r="B41" s="535" t="s">
        <v>339</v>
      </c>
      <c r="C41" s="536" t="s">
        <v>341</v>
      </c>
      <c r="D41" s="537">
        <f>D42+D56</f>
        <v>3434</v>
      </c>
      <c r="E41" s="538">
        <f>E42+E56</f>
        <v>292</v>
      </c>
      <c r="F41" s="539">
        <f t="shared" ref="F41:L41" si="6">F42+F56</f>
        <v>2062</v>
      </c>
      <c r="G41" s="539">
        <f t="shared" si="6"/>
        <v>922</v>
      </c>
      <c r="H41" s="539">
        <f t="shared" si="6"/>
        <v>1040</v>
      </c>
      <c r="I41" s="539">
        <f t="shared" si="6"/>
        <v>100</v>
      </c>
      <c r="J41" s="539">
        <f t="shared" si="6"/>
        <v>16</v>
      </c>
      <c r="K41" s="539">
        <f t="shared" si="6"/>
        <v>164</v>
      </c>
      <c r="L41" s="540">
        <f t="shared" si="6"/>
        <v>900</v>
      </c>
      <c r="M41" s="538">
        <f t="shared" ref="M41" si="7">M42+M56</f>
        <v>0</v>
      </c>
      <c r="N41" s="539">
        <f t="shared" ref="N41" si="8">N42+N56</f>
        <v>0</v>
      </c>
      <c r="O41" s="539">
        <f t="shared" ref="O41" si="9">O42+O56</f>
        <v>0</v>
      </c>
      <c r="P41" s="540">
        <f t="shared" ref="P41" si="10">P42+P56</f>
        <v>0</v>
      </c>
      <c r="Q41" s="538">
        <f t="shared" ref="Q41" si="11">Q42+Q56</f>
        <v>24</v>
      </c>
      <c r="R41" s="539">
        <f t="shared" ref="R41" si="12">R42+R56</f>
        <v>248</v>
      </c>
      <c r="S41" s="539">
        <f t="shared" ref="S41" si="13">S42+S56</f>
        <v>72</v>
      </c>
      <c r="T41" s="539">
        <f t="shared" ref="T41" si="14">T42+T56</f>
        <v>84</v>
      </c>
      <c r="U41" s="539">
        <f t="shared" ref="U41" si="15">U42+U56</f>
        <v>486</v>
      </c>
      <c r="V41" s="540">
        <f t="shared" ref="V41" si="16">V42+V56</f>
        <v>216</v>
      </c>
      <c r="W41" s="538">
        <f t="shared" ref="W41" si="17">W42+W56</f>
        <v>32</v>
      </c>
      <c r="X41" s="539">
        <f t="shared" ref="X41" si="18">X42+X56</f>
        <v>354</v>
      </c>
      <c r="Y41" s="539">
        <f t="shared" ref="Y41" si="19">Y42+Y56</f>
        <v>180</v>
      </c>
      <c r="Z41" s="539">
        <f t="shared" ref="Z41" si="20">Z42+Z56</f>
        <v>86</v>
      </c>
      <c r="AA41" s="539">
        <f t="shared" ref="AA41" si="21">AA42+AA56</f>
        <v>460</v>
      </c>
      <c r="AB41" s="540">
        <f t="shared" ref="AB41" si="22">AB42+AB56</f>
        <v>288</v>
      </c>
      <c r="AC41" s="538">
        <f t="shared" ref="AC41" si="23">AC42+AC56</f>
        <v>42</v>
      </c>
      <c r="AD41" s="539">
        <f t="shared" ref="AD41" si="24">AD42+AD56</f>
        <v>410</v>
      </c>
      <c r="AE41" s="539">
        <f t="shared" ref="AE41" si="25">AE42+AE56</f>
        <v>108</v>
      </c>
      <c r="AF41" s="539">
        <f t="shared" ref="AF41" si="26">AF42+AF56</f>
        <v>24</v>
      </c>
      <c r="AG41" s="539">
        <f t="shared" ref="AG41" si="27">AG42+AG56</f>
        <v>284</v>
      </c>
      <c r="AH41" s="540">
        <f t="shared" ref="AH41" si="28">AH42+AH56</f>
        <v>36</v>
      </c>
    </row>
    <row r="42" spans="1:34" ht="21.75" customHeight="1" thickBot="1" x14ac:dyDescent="0.3">
      <c r="A42" s="567" t="s">
        <v>210</v>
      </c>
      <c r="B42" s="568" t="s">
        <v>340</v>
      </c>
      <c r="C42" s="569" t="s">
        <v>323</v>
      </c>
      <c r="D42" s="252">
        <f>SUM(D43:D55)</f>
        <v>880</v>
      </c>
      <c r="E42" s="254">
        <v>58</v>
      </c>
      <c r="F42" s="256">
        <v>772</v>
      </c>
      <c r="G42" s="256">
        <v>366</v>
      </c>
      <c r="H42" s="256">
        <v>406</v>
      </c>
      <c r="I42" s="256">
        <v>0</v>
      </c>
      <c r="J42" s="256">
        <v>8</v>
      </c>
      <c r="K42" s="256">
        <f>SUM(K43:K55)</f>
        <v>42</v>
      </c>
      <c r="L42" s="255">
        <v>0</v>
      </c>
      <c r="M42" s="265">
        <v>0</v>
      </c>
      <c r="N42" s="256">
        <v>0</v>
      </c>
      <c r="O42" s="256">
        <v>0</v>
      </c>
      <c r="P42" s="253">
        <v>0</v>
      </c>
      <c r="Q42" s="252">
        <v>14</v>
      </c>
      <c r="R42" s="256">
        <v>186</v>
      </c>
      <c r="S42" s="256">
        <v>0</v>
      </c>
      <c r="T42" s="256">
        <v>40</v>
      </c>
      <c r="U42" s="256">
        <v>346</v>
      </c>
      <c r="V42" s="253">
        <v>0</v>
      </c>
      <c r="W42" s="254">
        <v>0</v>
      </c>
      <c r="X42" s="256">
        <v>48</v>
      </c>
      <c r="Y42" s="256">
        <v>0</v>
      </c>
      <c r="Z42" s="256">
        <v>4</v>
      </c>
      <c r="AA42" s="256">
        <v>92</v>
      </c>
      <c r="AB42" s="255">
        <v>0</v>
      </c>
      <c r="AC42" s="254">
        <v>0</v>
      </c>
      <c r="AD42" s="524">
        <v>118</v>
      </c>
      <c r="AE42" s="256">
        <v>0</v>
      </c>
      <c r="AF42" s="256">
        <v>0</v>
      </c>
      <c r="AG42" s="256">
        <v>32</v>
      </c>
      <c r="AH42" s="255">
        <v>0</v>
      </c>
    </row>
    <row r="43" spans="1:34" ht="23.25" customHeight="1" x14ac:dyDescent="0.25">
      <c r="A43" s="104" t="s">
        <v>211</v>
      </c>
      <c r="B43" s="115" t="s">
        <v>212</v>
      </c>
      <c r="C43" s="116" t="s">
        <v>388</v>
      </c>
      <c r="D43" s="106">
        <v>130</v>
      </c>
      <c r="E43" s="88">
        <v>20</v>
      </c>
      <c r="F43" s="103">
        <v>110</v>
      </c>
      <c r="G43" s="103">
        <v>16</v>
      </c>
      <c r="H43" s="103">
        <v>94</v>
      </c>
      <c r="I43" s="105"/>
      <c r="J43" s="105"/>
      <c r="K43" s="105"/>
      <c r="L43" s="86"/>
      <c r="M43" s="309"/>
      <c r="N43" s="310"/>
      <c r="O43" s="310"/>
      <c r="P43" s="311"/>
      <c r="Q43" s="362">
        <v>10</v>
      </c>
      <c r="R43" s="273">
        <v>74</v>
      </c>
      <c r="S43" s="273"/>
      <c r="T43" s="273">
        <v>10</v>
      </c>
      <c r="U43" s="273">
        <v>36</v>
      </c>
      <c r="V43" s="274"/>
      <c r="W43" s="438"/>
      <c r="X43" s="424"/>
      <c r="Y43" s="424"/>
      <c r="Z43" s="424"/>
      <c r="AA43" s="424"/>
      <c r="AB43" s="425"/>
      <c r="AC43" s="488"/>
      <c r="AD43" s="171"/>
      <c r="AE43" s="171"/>
      <c r="AF43" s="171"/>
      <c r="AG43" s="171"/>
      <c r="AH43" s="186"/>
    </row>
    <row r="44" spans="1:34" x14ac:dyDescent="0.25">
      <c r="A44" s="109" t="s">
        <v>213</v>
      </c>
      <c r="B44" s="117" t="s">
        <v>214</v>
      </c>
      <c r="C44" s="118" t="s">
        <v>215</v>
      </c>
      <c r="D44" s="108">
        <f>E44+F44+J44+K44</f>
        <v>92</v>
      </c>
      <c r="E44" s="94">
        <v>10</v>
      </c>
      <c r="F44" s="153">
        <v>74</v>
      </c>
      <c r="G44" s="153">
        <v>64</v>
      </c>
      <c r="H44" s="153">
        <v>10</v>
      </c>
      <c r="I44" s="159"/>
      <c r="J44" s="159">
        <v>2</v>
      </c>
      <c r="K44" s="159">
        <v>6</v>
      </c>
      <c r="L44" s="98"/>
      <c r="M44" s="324"/>
      <c r="N44" s="313"/>
      <c r="O44" s="313"/>
      <c r="P44" s="325"/>
      <c r="Q44" s="366"/>
      <c r="R44" s="276"/>
      <c r="S44" s="276"/>
      <c r="T44" s="276">
        <v>10</v>
      </c>
      <c r="U44" s="276" t="s">
        <v>363</v>
      </c>
      <c r="V44" s="277"/>
      <c r="W44" s="439"/>
      <c r="X44" s="427"/>
      <c r="Y44" s="427"/>
      <c r="Z44" s="427"/>
      <c r="AA44" s="427"/>
      <c r="AB44" s="436"/>
      <c r="AC44" s="495"/>
      <c r="AD44" s="143"/>
      <c r="AE44" s="143"/>
      <c r="AF44" s="143"/>
      <c r="AG44" s="143"/>
      <c r="AH44" s="490"/>
    </row>
    <row r="45" spans="1:34" ht="18.75" customHeight="1" x14ac:dyDescent="0.25">
      <c r="A45" s="109" t="s">
        <v>216</v>
      </c>
      <c r="B45" s="117" t="s">
        <v>217</v>
      </c>
      <c r="C45" s="96" t="s">
        <v>215</v>
      </c>
      <c r="D45" s="108">
        <f t="shared" ref="D45:D55" si="29">E45+F45+J45+K45</f>
        <v>56</v>
      </c>
      <c r="E45" s="94">
        <v>2</v>
      </c>
      <c r="F45" s="153">
        <v>48</v>
      </c>
      <c r="G45" s="153">
        <v>34</v>
      </c>
      <c r="H45" s="153">
        <v>14</v>
      </c>
      <c r="I45" s="159"/>
      <c r="J45" s="159"/>
      <c r="K45" s="153">
        <v>6</v>
      </c>
      <c r="L45" s="97"/>
      <c r="M45" s="320"/>
      <c r="N45" s="321"/>
      <c r="O45" s="321"/>
      <c r="P45" s="322"/>
      <c r="Q45" s="366">
        <v>2</v>
      </c>
      <c r="R45" s="276" t="s">
        <v>367</v>
      </c>
      <c r="S45" s="276"/>
      <c r="T45" s="276"/>
      <c r="U45" s="276"/>
      <c r="V45" s="277"/>
      <c r="W45" s="439"/>
      <c r="X45" s="427"/>
      <c r="Y45" s="427"/>
      <c r="Z45" s="427"/>
      <c r="AA45" s="427"/>
      <c r="AB45" s="436"/>
      <c r="AC45" s="495"/>
      <c r="AD45" s="143"/>
      <c r="AE45" s="143"/>
      <c r="AF45" s="143"/>
      <c r="AG45" s="143"/>
      <c r="AH45" s="490"/>
    </row>
    <row r="46" spans="1:34" x14ac:dyDescent="0.25">
      <c r="A46" s="109" t="s">
        <v>218</v>
      </c>
      <c r="B46" s="117" t="s">
        <v>219</v>
      </c>
      <c r="C46" s="96" t="s">
        <v>215</v>
      </c>
      <c r="D46" s="108">
        <f t="shared" si="29"/>
        <v>60</v>
      </c>
      <c r="E46" s="94">
        <v>2</v>
      </c>
      <c r="F46" s="153">
        <v>52</v>
      </c>
      <c r="G46" s="153">
        <v>26</v>
      </c>
      <c r="H46" s="153">
        <v>26</v>
      </c>
      <c r="I46" s="159"/>
      <c r="J46" s="159"/>
      <c r="K46" s="153">
        <v>6</v>
      </c>
      <c r="L46" s="97"/>
      <c r="M46" s="320"/>
      <c r="N46" s="321"/>
      <c r="O46" s="321"/>
      <c r="P46" s="322"/>
      <c r="Q46" s="366">
        <v>2</v>
      </c>
      <c r="R46" s="276" t="s">
        <v>368</v>
      </c>
      <c r="S46" s="276"/>
      <c r="T46" s="276"/>
      <c r="U46" s="276"/>
      <c r="V46" s="277"/>
      <c r="W46" s="439"/>
      <c r="X46" s="427"/>
      <c r="Y46" s="427"/>
      <c r="Z46" s="427"/>
      <c r="AA46" s="427"/>
      <c r="AB46" s="436"/>
      <c r="AC46" s="495"/>
      <c r="AD46" s="143"/>
      <c r="AE46" s="143"/>
      <c r="AF46" s="143"/>
      <c r="AG46" s="143"/>
      <c r="AH46" s="490"/>
    </row>
    <row r="47" spans="1:34" x14ac:dyDescent="0.25">
      <c r="A47" s="109" t="s">
        <v>220</v>
      </c>
      <c r="B47" s="117" t="s">
        <v>221</v>
      </c>
      <c r="C47" s="96" t="s">
        <v>215</v>
      </c>
      <c r="D47" s="108">
        <f t="shared" si="29"/>
        <v>38</v>
      </c>
      <c r="E47" s="94"/>
      <c r="F47" s="153">
        <v>32</v>
      </c>
      <c r="G47" s="153">
        <v>26</v>
      </c>
      <c r="H47" s="153">
        <v>6</v>
      </c>
      <c r="I47" s="159"/>
      <c r="J47" s="159"/>
      <c r="K47" s="153">
        <v>6</v>
      </c>
      <c r="L47" s="97"/>
      <c r="M47" s="320"/>
      <c r="N47" s="321"/>
      <c r="O47" s="321"/>
      <c r="P47" s="322"/>
      <c r="Q47" s="366"/>
      <c r="R47" s="276"/>
      <c r="S47" s="276"/>
      <c r="T47" s="276"/>
      <c r="U47" s="276" t="s">
        <v>369</v>
      </c>
      <c r="V47" s="277"/>
      <c r="W47" s="439"/>
      <c r="X47" s="427"/>
      <c r="Y47" s="427"/>
      <c r="Z47" s="427"/>
      <c r="AA47" s="427"/>
      <c r="AB47" s="436"/>
      <c r="AC47" s="495"/>
      <c r="AD47" s="143"/>
      <c r="AE47" s="143"/>
      <c r="AF47" s="143"/>
      <c r="AG47" s="143"/>
      <c r="AH47" s="490"/>
    </row>
    <row r="48" spans="1:34" ht="28.5" customHeight="1" x14ac:dyDescent="0.25">
      <c r="A48" s="109" t="s">
        <v>222</v>
      </c>
      <c r="B48" s="117" t="s">
        <v>223</v>
      </c>
      <c r="C48" s="96" t="s">
        <v>177</v>
      </c>
      <c r="D48" s="108">
        <f t="shared" si="29"/>
        <v>40</v>
      </c>
      <c r="E48" s="94">
        <v>4</v>
      </c>
      <c r="F48" s="153">
        <v>36</v>
      </c>
      <c r="G48" s="153">
        <v>24</v>
      </c>
      <c r="H48" s="153">
        <v>12</v>
      </c>
      <c r="I48" s="159"/>
      <c r="J48" s="159"/>
      <c r="K48" s="153"/>
      <c r="L48" s="97"/>
      <c r="M48" s="320"/>
      <c r="N48" s="321"/>
      <c r="O48" s="321"/>
      <c r="P48" s="322"/>
      <c r="Q48" s="366"/>
      <c r="R48" s="276"/>
      <c r="S48" s="276"/>
      <c r="T48" s="276">
        <v>4</v>
      </c>
      <c r="U48" s="276">
        <v>36</v>
      </c>
      <c r="V48" s="277"/>
      <c r="W48" s="439"/>
      <c r="X48" s="427"/>
      <c r="Y48" s="427"/>
      <c r="Z48" s="427"/>
      <c r="AA48" s="427"/>
      <c r="AB48" s="436"/>
      <c r="AC48" s="495"/>
      <c r="AD48" s="143"/>
      <c r="AE48" s="143"/>
      <c r="AF48" s="143"/>
      <c r="AG48" s="143"/>
      <c r="AH48" s="490"/>
    </row>
    <row r="49" spans="1:34" x14ac:dyDescent="0.25">
      <c r="A49" s="109" t="s">
        <v>224</v>
      </c>
      <c r="B49" s="117" t="s">
        <v>225</v>
      </c>
      <c r="C49" s="96" t="s">
        <v>215</v>
      </c>
      <c r="D49" s="108">
        <f t="shared" si="29"/>
        <v>68</v>
      </c>
      <c r="E49" s="94">
        <v>6</v>
      </c>
      <c r="F49" s="153">
        <v>54</v>
      </c>
      <c r="G49" s="153">
        <v>30</v>
      </c>
      <c r="H49" s="153">
        <v>24</v>
      </c>
      <c r="I49" s="159"/>
      <c r="J49" s="159">
        <v>2</v>
      </c>
      <c r="K49" s="153">
        <v>6</v>
      </c>
      <c r="L49" s="97"/>
      <c r="M49" s="320"/>
      <c r="N49" s="321"/>
      <c r="O49" s="321"/>
      <c r="P49" s="322"/>
      <c r="Q49" s="366"/>
      <c r="R49" s="276"/>
      <c r="S49" s="276"/>
      <c r="T49" s="276">
        <v>6</v>
      </c>
      <c r="U49" s="276" t="s">
        <v>366</v>
      </c>
      <c r="V49" s="277"/>
      <c r="W49" s="439"/>
      <c r="X49" s="427"/>
      <c r="Y49" s="427"/>
      <c r="Z49" s="427"/>
      <c r="AA49" s="427"/>
      <c r="AB49" s="436"/>
      <c r="AC49" s="495"/>
      <c r="AD49" s="143"/>
      <c r="AE49" s="143"/>
      <c r="AF49" s="143"/>
      <c r="AG49" s="143"/>
      <c r="AH49" s="490"/>
    </row>
    <row r="50" spans="1:34" ht="30" x14ac:dyDescent="0.25">
      <c r="A50" s="109" t="s">
        <v>226</v>
      </c>
      <c r="B50" s="117" t="s">
        <v>227</v>
      </c>
      <c r="C50" s="96" t="s">
        <v>177</v>
      </c>
      <c r="D50" s="108">
        <f t="shared" si="29"/>
        <v>60</v>
      </c>
      <c r="E50" s="94">
        <v>10</v>
      </c>
      <c r="F50" s="153">
        <v>50</v>
      </c>
      <c r="G50" s="153">
        <v>22</v>
      </c>
      <c r="H50" s="153">
        <v>28</v>
      </c>
      <c r="I50" s="159"/>
      <c r="J50" s="159"/>
      <c r="K50" s="153"/>
      <c r="L50" s="97"/>
      <c r="M50" s="320"/>
      <c r="N50" s="321"/>
      <c r="O50" s="321"/>
      <c r="P50" s="322"/>
      <c r="Q50" s="366"/>
      <c r="R50" s="276"/>
      <c r="S50" s="276"/>
      <c r="T50" s="276">
        <v>10</v>
      </c>
      <c r="U50" s="276">
        <v>50</v>
      </c>
      <c r="V50" s="277"/>
      <c r="W50" s="439"/>
      <c r="X50" s="427"/>
      <c r="Y50" s="427"/>
      <c r="Z50" s="427"/>
      <c r="AA50" s="427"/>
      <c r="AB50" s="436"/>
      <c r="AC50" s="495"/>
      <c r="AD50" s="143"/>
      <c r="AE50" s="143"/>
      <c r="AF50" s="143"/>
      <c r="AG50" s="143"/>
      <c r="AH50" s="490"/>
    </row>
    <row r="51" spans="1:34" ht="30" x14ac:dyDescent="0.25">
      <c r="A51" s="109" t="s">
        <v>228</v>
      </c>
      <c r="B51" s="117" t="s">
        <v>229</v>
      </c>
      <c r="C51" s="96" t="s">
        <v>177</v>
      </c>
      <c r="D51" s="108">
        <f t="shared" si="29"/>
        <v>32</v>
      </c>
      <c r="E51" s="94"/>
      <c r="F51" s="153">
        <v>32</v>
      </c>
      <c r="G51" s="153">
        <v>22</v>
      </c>
      <c r="H51" s="153">
        <v>10</v>
      </c>
      <c r="I51" s="159"/>
      <c r="J51" s="159"/>
      <c r="K51" s="153"/>
      <c r="L51" s="97"/>
      <c r="M51" s="320"/>
      <c r="N51" s="321"/>
      <c r="O51" s="321"/>
      <c r="P51" s="322"/>
      <c r="Q51" s="366"/>
      <c r="R51" s="276"/>
      <c r="S51" s="276"/>
      <c r="T51" s="276"/>
      <c r="U51" s="276"/>
      <c r="V51" s="277"/>
      <c r="W51" s="439"/>
      <c r="X51" s="427"/>
      <c r="Y51" s="427"/>
      <c r="Z51" s="427"/>
      <c r="AA51" s="427"/>
      <c r="AB51" s="436"/>
      <c r="AC51" s="495"/>
      <c r="AD51" s="143"/>
      <c r="AE51" s="143"/>
      <c r="AF51" s="143"/>
      <c r="AG51" s="143">
        <v>32</v>
      </c>
      <c r="AH51" s="490"/>
    </row>
    <row r="52" spans="1:34" ht="19.5" customHeight="1" x14ac:dyDescent="0.25">
      <c r="A52" s="109" t="s">
        <v>230</v>
      </c>
      <c r="B52" s="117" t="s">
        <v>231</v>
      </c>
      <c r="C52" s="96" t="s">
        <v>215</v>
      </c>
      <c r="D52" s="108">
        <f t="shared" si="29"/>
        <v>76</v>
      </c>
      <c r="E52" s="94">
        <v>4</v>
      </c>
      <c r="F52" s="153">
        <v>64</v>
      </c>
      <c r="G52" s="153">
        <v>32</v>
      </c>
      <c r="H52" s="153">
        <v>32</v>
      </c>
      <c r="I52" s="159"/>
      <c r="J52" s="159">
        <v>2</v>
      </c>
      <c r="K52" s="153">
        <v>6</v>
      </c>
      <c r="L52" s="97"/>
      <c r="M52" s="320"/>
      <c r="N52" s="321"/>
      <c r="O52" s="321"/>
      <c r="P52" s="322"/>
      <c r="Q52" s="366"/>
      <c r="R52" s="276"/>
      <c r="S52" s="276"/>
      <c r="T52" s="276"/>
      <c r="U52" s="276"/>
      <c r="V52" s="277"/>
      <c r="W52" s="439"/>
      <c r="X52" s="427"/>
      <c r="Y52" s="427"/>
      <c r="Z52" s="427">
        <v>4</v>
      </c>
      <c r="AA52" s="427" t="s">
        <v>364</v>
      </c>
      <c r="AB52" s="436"/>
      <c r="AC52" s="495"/>
      <c r="AD52" s="143"/>
      <c r="AE52" s="143"/>
      <c r="AF52" s="143"/>
      <c r="AG52" s="143"/>
      <c r="AH52" s="490"/>
    </row>
    <row r="53" spans="1:34" x14ac:dyDescent="0.25">
      <c r="A53" s="109" t="s">
        <v>232</v>
      </c>
      <c r="B53" s="117" t="s">
        <v>233</v>
      </c>
      <c r="C53" s="96" t="s">
        <v>177</v>
      </c>
      <c r="D53" s="108">
        <f t="shared" si="29"/>
        <v>42</v>
      </c>
      <c r="E53" s="94"/>
      <c r="F53" s="153">
        <v>42</v>
      </c>
      <c r="G53" s="153">
        <v>36</v>
      </c>
      <c r="H53" s="153">
        <v>6</v>
      </c>
      <c r="I53" s="159"/>
      <c r="J53" s="159"/>
      <c r="K53" s="153"/>
      <c r="L53" s="97"/>
      <c r="M53" s="320"/>
      <c r="N53" s="321"/>
      <c r="O53" s="321"/>
      <c r="P53" s="322"/>
      <c r="Q53" s="366"/>
      <c r="R53" s="276"/>
      <c r="S53" s="276"/>
      <c r="T53" s="276"/>
      <c r="U53" s="276"/>
      <c r="V53" s="277"/>
      <c r="W53" s="439"/>
      <c r="X53" s="427"/>
      <c r="Y53" s="427"/>
      <c r="Z53" s="427"/>
      <c r="AA53" s="427"/>
      <c r="AB53" s="436"/>
      <c r="AC53" s="495"/>
      <c r="AD53" s="143">
        <v>42</v>
      </c>
      <c r="AE53" s="143"/>
      <c r="AF53" s="143"/>
      <c r="AG53" s="143"/>
      <c r="AH53" s="490"/>
    </row>
    <row r="54" spans="1:34" ht="16.5" customHeight="1" x14ac:dyDescent="0.25">
      <c r="A54" s="109" t="s">
        <v>234</v>
      </c>
      <c r="B54" s="117" t="s">
        <v>235</v>
      </c>
      <c r="C54" s="96" t="s">
        <v>215</v>
      </c>
      <c r="D54" s="108">
        <f t="shared" si="29"/>
        <v>76</v>
      </c>
      <c r="E54" s="94"/>
      <c r="F54" s="153">
        <v>68</v>
      </c>
      <c r="G54" s="153">
        <v>34</v>
      </c>
      <c r="H54" s="153">
        <v>34</v>
      </c>
      <c r="I54" s="159" t="s">
        <v>122</v>
      </c>
      <c r="J54" s="159">
        <v>2</v>
      </c>
      <c r="K54" s="153">
        <v>6</v>
      </c>
      <c r="L54" s="97"/>
      <c r="M54" s="320"/>
      <c r="N54" s="321"/>
      <c r="O54" s="321"/>
      <c r="P54" s="322"/>
      <c r="Q54" s="366"/>
      <c r="R54" s="276"/>
      <c r="S54" s="276"/>
      <c r="T54" s="276"/>
      <c r="U54" s="276"/>
      <c r="V54" s="277"/>
      <c r="W54" s="439"/>
      <c r="X54" s="427"/>
      <c r="Y54" s="427"/>
      <c r="Z54" s="427"/>
      <c r="AA54" s="427"/>
      <c r="AB54" s="436"/>
      <c r="AC54" s="495"/>
      <c r="AD54" s="143" t="s">
        <v>365</v>
      </c>
      <c r="AE54" s="143"/>
      <c r="AF54" s="143"/>
      <c r="AG54" s="143"/>
      <c r="AH54" s="490"/>
    </row>
    <row r="55" spans="1:34" ht="16.5" thickBot="1" x14ac:dyDescent="0.3">
      <c r="A55" s="80" t="s">
        <v>236</v>
      </c>
      <c r="B55" s="114" t="s">
        <v>237</v>
      </c>
      <c r="C55" s="83" t="s">
        <v>238</v>
      </c>
      <c r="D55" s="108">
        <f t="shared" si="29"/>
        <v>110</v>
      </c>
      <c r="E55" s="91"/>
      <c r="F55" s="100">
        <v>110</v>
      </c>
      <c r="G55" s="100"/>
      <c r="H55" s="100">
        <v>110</v>
      </c>
      <c r="I55" s="101"/>
      <c r="J55" s="101"/>
      <c r="K55" s="100"/>
      <c r="L55" s="76"/>
      <c r="M55" s="323"/>
      <c r="N55" s="307"/>
      <c r="O55" s="307"/>
      <c r="P55" s="308"/>
      <c r="Q55" s="365"/>
      <c r="R55" s="271"/>
      <c r="S55" s="271"/>
      <c r="T55" s="271"/>
      <c r="U55" s="271">
        <v>42</v>
      </c>
      <c r="V55" s="272"/>
      <c r="W55" s="440"/>
      <c r="X55" s="441">
        <v>48</v>
      </c>
      <c r="Y55" s="441"/>
      <c r="Z55" s="441"/>
      <c r="AA55" s="441">
        <v>20</v>
      </c>
      <c r="AB55" s="431"/>
      <c r="AC55" s="491"/>
      <c r="AD55" s="492"/>
      <c r="AE55" s="492"/>
      <c r="AF55" s="492"/>
      <c r="AG55" s="492"/>
      <c r="AH55" s="493"/>
    </row>
    <row r="56" spans="1:34" ht="19.5" customHeight="1" thickBot="1" x14ac:dyDescent="0.3">
      <c r="A56" s="849" t="s">
        <v>208</v>
      </c>
      <c r="B56" s="568" t="s">
        <v>209</v>
      </c>
      <c r="C56" s="851" t="s">
        <v>325</v>
      </c>
      <c r="D56" s="853">
        <f t="shared" ref="D56:L56" si="30">D58+D65+D70+D75</f>
        <v>2554</v>
      </c>
      <c r="E56" s="813">
        <f t="shared" si="30"/>
        <v>234</v>
      </c>
      <c r="F56" s="817">
        <f t="shared" si="30"/>
        <v>1290</v>
      </c>
      <c r="G56" s="817">
        <f t="shared" si="30"/>
        <v>556</v>
      </c>
      <c r="H56" s="817">
        <f t="shared" si="30"/>
        <v>634</v>
      </c>
      <c r="I56" s="817">
        <f t="shared" si="30"/>
        <v>100</v>
      </c>
      <c r="J56" s="817">
        <f t="shared" si="30"/>
        <v>8</v>
      </c>
      <c r="K56" s="817">
        <f t="shared" si="30"/>
        <v>122</v>
      </c>
      <c r="L56" s="815">
        <f t="shared" si="30"/>
        <v>900</v>
      </c>
      <c r="M56" s="813">
        <f t="shared" ref="M56:Q56" si="31">M58+M65+M70+M75</f>
        <v>0</v>
      </c>
      <c r="N56" s="817">
        <f t="shared" si="31"/>
        <v>0</v>
      </c>
      <c r="O56" s="817">
        <f t="shared" si="31"/>
        <v>0</v>
      </c>
      <c r="P56" s="815">
        <f t="shared" si="31"/>
        <v>0</v>
      </c>
      <c r="Q56" s="813">
        <f t="shared" si="31"/>
        <v>10</v>
      </c>
      <c r="R56" s="817">
        <f t="shared" ref="R56:V56" si="32">R58+R65+R70+R75</f>
        <v>62</v>
      </c>
      <c r="S56" s="817">
        <f t="shared" si="32"/>
        <v>72</v>
      </c>
      <c r="T56" s="817">
        <f t="shared" si="32"/>
        <v>44</v>
      </c>
      <c r="U56" s="817">
        <f t="shared" si="32"/>
        <v>140</v>
      </c>
      <c r="V56" s="815">
        <f t="shared" si="32"/>
        <v>216</v>
      </c>
      <c r="W56" s="813">
        <f>W58+W65+W70+W75</f>
        <v>32</v>
      </c>
      <c r="X56" s="817">
        <f t="shared" ref="X56:AB56" si="33">X58+X65+X70+X75</f>
        <v>306</v>
      </c>
      <c r="Y56" s="817">
        <f t="shared" si="33"/>
        <v>180</v>
      </c>
      <c r="Z56" s="817">
        <f t="shared" si="33"/>
        <v>82</v>
      </c>
      <c r="AA56" s="817">
        <f t="shared" si="33"/>
        <v>368</v>
      </c>
      <c r="AB56" s="815">
        <f t="shared" si="33"/>
        <v>288</v>
      </c>
      <c r="AC56" s="813">
        <f>AC58+AC65+AC70+AC75</f>
        <v>42</v>
      </c>
      <c r="AD56" s="817">
        <f t="shared" ref="AD56:AH56" si="34">AD58+AD65+AD70+AD75</f>
        <v>292</v>
      </c>
      <c r="AE56" s="817">
        <f t="shared" si="34"/>
        <v>108</v>
      </c>
      <c r="AF56" s="817">
        <f t="shared" si="34"/>
        <v>24</v>
      </c>
      <c r="AG56" s="817">
        <f t="shared" si="34"/>
        <v>252</v>
      </c>
      <c r="AH56" s="815">
        <f t="shared" si="34"/>
        <v>36</v>
      </c>
    </row>
    <row r="57" spans="1:34" s="82" customFormat="1" ht="18.75" customHeight="1" thickBot="1" x14ac:dyDescent="0.3">
      <c r="A57" s="850"/>
      <c r="B57" s="568" t="s">
        <v>239</v>
      </c>
      <c r="C57" s="852"/>
      <c r="D57" s="854"/>
      <c r="E57" s="814"/>
      <c r="F57" s="818"/>
      <c r="G57" s="818"/>
      <c r="H57" s="818"/>
      <c r="I57" s="818"/>
      <c r="J57" s="818"/>
      <c r="K57" s="818"/>
      <c r="L57" s="816"/>
      <c r="M57" s="814"/>
      <c r="N57" s="818"/>
      <c r="O57" s="818"/>
      <c r="P57" s="816"/>
      <c r="Q57" s="814"/>
      <c r="R57" s="818"/>
      <c r="S57" s="818"/>
      <c r="T57" s="818"/>
      <c r="U57" s="818"/>
      <c r="V57" s="816"/>
      <c r="W57" s="814"/>
      <c r="X57" s="818"/>
      <c r="Y57" s="818"/>
      <c r="Z57" s="818"/>
      <c r="AA57" s="818"/>
      <c r="AB57" s="816"/>
      <c r="AC57" s="814"/>
      <c r="AD57" s="818"/>
      <c r="AE57" s="818"/>
      <c r="AF57" s="818"/>
      <c r="AG57" s="818"/>
      <c r="AH57" s="816"/>
    </row>
    <row r="58" spans="1:34" ht="26.25" thickBot="1" x14ac:dyDescent="0.3">
      <c r="A58" s="570" t="s">
        <v>240</v>
      </c>
      <c r="B58" s="571" t="s">
        <v>241</v>
      </c>
      <c r="C58" s="393" t="s">
        <v>345</v>
      </c>
      <c r="D58" s="572">
        <f>SUM(D59:D64)</f>
        <v>858</v>
      </c>
      <c r="E58" s="572">
        <f t="shared" ref="E58:L58" si="35">SUM(E59:E64)</f>
        <v>110</v>
      </c>
      <c r="F58" s="572">
        <f t="shared" si="35"/>
        <v>502</v>
      </c>
      <c r="G58" s="572">
        <f t="shared" si="35"/>
        <v>190</v>
      </c>
      <c r="H58" s="572">
        <f t="shared" si="35"/>
        <v>262</v>
      </c>
      <c r="I58" s="572">
        <f t="shared" si="35"/>
        <v>50</v>
      </c>
      <c r="J58" s="572">
        <f t="shared" si="35"/>
        <v>2</v>
      </c>
      <c r="K58" s="572">
        <f t="shared" si="35"/>
        <v>28</v>
      </c>
      <c r="L58" s="572">
        <f t="shared" si="35"/>
        <v>216</v>
      </c>
      <c r="M58" s="383">
        <v>0</v>
      </c>
      <c r="N58" s="384">
        <v>0</v>
      </c>
      <c r="O58" s="384">
        <v>0</v>
      </c>
      <c r="P58" s="573">
        <v>0</v>
      </c>
      <c r="Q58" s="572">
        <v>0</v>
      </c>
      <c r="R58" s="389">
        <v>0</v>
      </c>
      <c r="S58" s="389">
        <v>0</v>
      </c>
      <c r="T58" s="392">
        <v>44</v>
      </c>
      <c r="U58" s="392">
        <v>140</v>
      </c>
      <c r="V58" s="574">
        <v>36</v>
      </c>
      <c r="W58" s="391">
        <v>32</v>
      </c>
      <c r="X58" s="392">
        <v>272</v>
      </c>
      <c r="Y58" s="392">
        <v>36</v>
      </c>
      <c r="Z58" s="392">
        <v>34</v>
      </c>
      <c r="AA58" s="392">
        <v>120</v>
      </c>
      <c r="AB58" s="393">
        <v>144</v>
      </c>
      <c r="AC58" s="385">
        <v>0</v>
      </c>
      <c r="AD58" s="467">
        <v>0</v>
      </c>
      <c r="AE58" s="467">
        <v>0</v>
      </c>
      <c r="AF58" s="389">
        <v>0</v>
      </c>
      <c r="AG58" s="467">
        <v>0</v>
      </c>
      <c r="AH58" s="386">
        <v>0</v>
      </c>
    </row>
    <row r="59" spans="1:34" ht="25.5" x14ac:dyDescent="0.25">
      <c r="A59" s="104" t="s">
        <v>243</v>
      </c>
      <c r="B59" s="119" t="s">
        <v>244</v>
      </c>
      <c r="C59" s="120" t="s">
        <v>245</v>
      </c>
      <c r="D59" s="106">
        <v>438</v>
      </c>
      <c r="E59" s="88">
        <v>82</v>
      </c>
      <c r="F59" s="103">
        <v>344</v>
      </c>
      <c r="G59" s="103">
        <v>154</v>
      </c>
      <c r="H59" s="103">
        <v>190</v>
      </c>
      <c r="I59" s="103"/>
      <c r="J59" s="103"/>
      <c r="K59" s="103">
        <v>12</v>
      </c>
      <c r="L59" s="87"/>
      <c r="M59" s="317"/>
      <c r="N59" s="318"/>
      <c r="O59" s="318"/>
      <c r="P59" s="319"/>
      <c r="Q59" s="362"/>
      <c r="R59" s="273"/>
      <c r="S59" s="273"/>
      <c r="T59" s="367">
        <v>44</v>
      </c>
      <c r="U59" s="367" t="s">
        <v>370</v>
      </c>
      <c r="V59" s="368"/>
      <c r="W59" s="442">
        <v>20</v>
      </c>
      <c r="X59" s="443" t="s">
        <v>386</v>
      </c>
      <c r="Y59" s="443"/>
      <c r="Z59" s="443">
        <v>18</v>
      </c>
      <c r="AA59" s="443">
        <v>14</v>
      </c>
      <c r="AB59" s="425"/>
      <c r="AC59" s="488"/>
      <c r="AD59" s="171"/>
      <c r="AE59" s="171"/>
      <c r="AF59" s="171"/>
      <c r="AG59" s="171"/>
      <c r="AH59" s="186"/>
    </row>
    <row r="60" spans="1:34" ht="38.25" x14ac:dyDescent="0.25">
      <c r="A60" s="121" t="s">
        <v>246</v>
      </c>
      <c r="B60" s="122" t="s">
        <v>247</v>
      </c>
      <c r="C60" s="84" t="s">
        <v>248</v>
      </c>
      <c r="D60" s="108">
        <v>194</v>
      </c>
      <c r="E60" s="94">
        <v>28</v>
      </c>
      <c r="F60" s="153">
        <v>158</v>
      </c>
      <c r="G60" s="153">
        <v>36</v>
      </c>
      <c r="H60" s="146">
        <v>72</v>
      </c>
      <c r="I60" s="153">
        <v>50</v>
      </c>
      <c r="J60" s="153">
        <v>2</v>
      </c>
      <c r="K60" s="153">
        <v>6</v>
      </c>
      <c r="L60" s="97"/>
      <c r="M60" s="320"/>
      <c r="N60" s="321"/>
      <c r="O60" s="321"/>
      <c r="P60" s="322"/>
      <c r="Q60" s="366"/>
      <c r="R60" s="276"/>
      <c r="S60" s="276"/>
      <c r="T60" s="369"/>
      <c r="U60" s="369"/>
      <c r="V60" s="370"/>
      <c r="W60" s="444">
        <v>12</v>
      </c>
      <c r="X60" s="445">
        <v>70</v>
      </c>
      <c r="Y60" s="445"/>
      <c r="Z60" s="445">
        <v>16</v>
      </c>
      <c r="AA60" s="445" t="s">
        <v>387</v>
      </c>
      <c r="AB60" s="436"/>
      <c r="AC60" s="495"/>
      <c r="AD60" s="143"/>
      <c r="AE60" s="143"/>
      <c r="AF60" s="143"/>
      <c r="AG60" s="143"/>
      <c r="AH60" s="490"/>
    </row>
    <row r="61" spans="1:34" s="82" customFormat="1" ht="21" customHeight="1" x14ac:dyDescent="0.25">
      <c r="A61" s="123" t="s">
        <v>249</v>
      </c>
      <c r="B61" s="124" t="s">
        <v>250</v>
      </c>
      <c r="C61" s="85" t="s">
        <v>177</v>
      </c>
      <c r="D61" s="127">
        <v>36</v>
      </c>
      <c r="E61" s="128"/>
      <c r="F61" s="126"/>
      <c r="G61" s="126"/>
      <c r="H61" s="160"/>
      <c r="I61" s="126"/>
      <c r="J61" s="126"/>
      <c r="K61" s="126"/>
      <c r="L61" s="125">
        <v>36</v>
      </c>
      <c r="M61" s="326"/>
      <c r="N61" s="327"/>
      <c r="O61" s="327"/>
      <c r="P61" s="328"/>
      <c r="Q61" s="371"/>
      <c r="R61" s="279"/>
      <c r="S61" s="279"/>
      <c r="T61" s="279"/>
      <c r="U61" s="279"/>
      <c r="V61" s="280">
        <v>36</v>
      </c>
      <c r="W61" s="446"/>
      <c r="X61" s="447"/>
      <c r="Y61" s="447"/>
      <c r="Z61" s="447"/>
      <c r="AA61" s="447"/>
      <c r="AB61" s="448"/>
      <c r="AC61" s="496"/>
      <c r="AD61" s="497"/>
      <c r="AE61" s="497"/>
      <c r="AF61" s="497"/>
      <c r="AG61" s="497"/>
      <c r="AH61" s="498"/>
    </row>
    <row r="62" spans="1:34" s="82" customFormat="1" ht="21" customHeight="1" x14ac:dyDescent="0.25">
      <c r="A62" s="123" t="s">
        <v>251</v>
      </c>
      <c r="B62" s="124" t="s">
        <v>252</v>
      </c>
      <c r="C62" s="85" t="s">
        <v>177</v>
      </c>
      <c r="D62" s="127">
        <v>36</v>
      </c>
      <c r="E62" s="128"/>
      <c r="F62" s="126"/>
      <c r="G62" s="126"/>
      <c r="H62" s="160"/>
      <c r="I62" s="126"/>
      <c r="J62" s="126"/>
      <c r="K62" s="126"/>
      <c r="L62" s="125">
        <v>36</v>
      </c>
      <c r="M62" s="326"/>
      <c r="N62" s="327"/>
      <c r="O62" s="327"/>
      <c r="P62" s="328"/>
      <c r="Q62" s="371"/>
      <c r="R62" s="279"/>
      <c r="S62" s="279"/>
      <c r="T62" s="279"/>
      <c r="U62" s="279"/>
      <c r="V62" s="280"/>
      <c r="W62" s="446"/>
      <c r="X62" s="447"/>
      <c r="Y62" s="427">
        <v>36</v>
      </c>
      <c r="Z62" s="447"/>
      <c r="AA62" s="447"/>
      <c r="AB62" s="448"/>
      <c r="AC62" s="496"/>
      <c r="AD62" s="497"/>
      <c r="AE62" s="497"/>
      <c r="AF62" s="497"/>
      <c r="AG62" s="497"/>
      <c r="AH62" s="498"/>
    </row>
    <row r="63" spans="1:34" s="82" customFormat="1" ht="25.5" x14ac:dyDescent="0.25">
      <c r="A63" s="167" t="s">
        <v>253</v>
      </c>
      <c r="B63" s="167" t="s">
        <v>24</v>
      </c>
      <c r="C63" s="190" t="s">
        <v>177</v>
      </c>
      <c r="D63" s="192">
        <v>144</v>
      </c>
      <c r="E63" s="168"/>
      <c r="F63" s="169"/>
      <c r="G63" s="169"/>
      <c r="H63" s="191"/>
      <c r="I63" s="169"/>
      <c r="J63" s="169"/>
      <c r="K63" s="169"/>
      <c r="L63" s="170">
        <v>144</v>
      </c>
      <c r="M63" s="329"/>
      <c r="N63" s="330"/>
      <c r="O63" s="330"/>
      <c r="P63" s="331"/>
      <c r="Q63" s="372"/>
      <c r="R63" s="281"/>
      <c r="S63" s="281"/>
      <c r="T63" s="281"/>
      <c r="U63" s="281"/>
      <c r="V63" s="282"/>
      <c r="W63" s="449"/>
      <c r="X63" s="450"/>
      <c r="Y63" s="450"/>
      <c r="Z63" s="450"/>
      <c r="AA63" s="450"/>
      <c r="AB63" s="425">
        <v>144</v>
      </c>
      <c r="AC63" s="499"/>
      <c r="AD63" s="500"/>
      <c r="AE63" s="500"/>
      <c r="AF63" s="500"/>
      <c r="AG63" s="500"/>
      <c r="AH63" s="501"/>
    </row>
    <row r="64" spans="1:34" s="82" customFormat="1" ht="21" customHeight="1" thickBot="1" x14ac:dyDescent="0.3">
      <c r="A64" s="187" t="s">
        <v>338</v>
      </c>
      <c r="B64" s="189" t="s">
        <v>335</v>
      </c>
      <c r="C64" s="193" t="s">
        <v>242</v>
      </c>
      <c r="D64" s="195">
        <v>10</v>
      </c>
      <c r="E64" s="175"/>
      <c r="F64" s="161"/>
      <c r="G64" s="161"/>
      <c r="H64" s="194"/>
      <c r="I64" s="161"/>
      <c r="J64" s="161"/>
      <c r="K64" s="161">
        <v>10</v>
      </c>
      <c r="L64" s="158"/>
      <c r="M64" s="332"/>
      <c r="N64" s="333"/>
      <c r="O64" s="333"/>
      <c r="P64" s="334"/>
      <c r="Q64" s="373"/>
      <c r="R64" s="284"/>
      <c r="S64" s="284"/>
      <c r="T64" s="284"/>
      <c r="U64" s="284"/>
      <c r="V64" s="285"/>
      <c r="W64" s="451"/>
      <c r="X64" s="452"/>
      <c r="Y64" s="452"/>
      <c r="Z64" s="452"/>
      <c r="AA64" s="452">
        <v>10</v>
      </c>
      <c r="AB64" s="453"/>
      <c r="AC64" s="502"/>
      <c r="AD64" s="503"/>
      <c r="AE64" s="503"/>
      <c r="AF64" s="503"/>
      <c r="AG64" s="503"/>
      <c r="AH64" s="504"/>
    </row>
    <row r="65" spans="1:43" ht="39" thickBot="1" x14ac:dyDescent="0.3">
      <c r="A65" s="575" t="s">
        <v>254</v>
      </c>
      <c r="B65" s="576" t="s">
        <v>255</v>
      </c>
      <c r="C65" s="577" t="s">
        <v>346</v>
      </c>
      <c r="D65" s="612">
        <f>SUM(D66:D69)</f>
        <v>620</v>
      </c>
      <c r="E65" s="381">
        <f t="shared" ref="E65:L65" si="36">SUM(E66:E69)</f>
        <v>70</v>
      </c>
      <c r="F65" s="381">
        <f t="shared" si="36"/>
        <v>376</v>
      </c>
      <c r="G65" s="381">
        <f t="shared" si="36"/>
        <v>170</v>
      </c>
      <c r="H65" s="381">
        <f t="shared" si="36"/>
        <v>156</v>
      </c>
      <c r="I65" s="381">
        <f t="shared" si="36"/>
        <v>50</v>
      </c>
      <c r="J65" s="381">
        <f t="shared" si="36"/>
        <v>0</v>
      </c>
      <c r="K65" s="381">
        <f t="shared" si="36"/>
        <v>30</v>
      </c>
      <c r="L65" s="582">
        <f t="shared" si="36"/>
        <v>144</v>
      </c>
      <c r="M65" s="383">
        <v>0</v>
      </c>
      <c r="N65" s="384">
        <v>0</v>
      </c>
      <c r="O65" s="384">
        <v>0</v>
      </c>
      <c r="P65" s="573">
        <v>0</v>
      </c>
      <c r="Q65" s="572">
        <v>0</v>
      </c>
      <c r="R65" s="389">
        <v>0</v>
      </c>
      <c r="S65" s="389">
        <v>0</v>
      </c>
      <c r="T65" s="389">
        <v>0</v>
      </c>
      <c r="U65" s="389">
        <v>0</v>
      </c>
      <c r="V65" s="579">
        <v>0</v>
      </c>
      <c r="W65" s="385">
        <v>0</v>
      </c>
      <c r="X65" s="381">
        <v>0</v>
      </c>
      <c r="Y65" s="381">
        <v>0</v>
      </c>
      <c r="Z65" s="381">
        <v>48</v>
      </c>
      <c r="AA65" s="381">
        <v>248</v>
      </c>
      <c r="AB65" s="393">
        <v>144</v>
      </c>
      <c r="AC65" s="385">
        <v>22</v>
      </c>
      <c r="AD65" s="467">
        <v>158</v>
      </c>
      <c r="AE65" s="389">
        <v>0</v>
      </c>
      <c r="AF65" s="389">
        <v>0</v>
      </c>
      <c r="AG65" s="389">
        <v>0</v>
      </c>
      <c r="AH65" s="386">
        <v>0</v>
      </c>
      <c r="AQ65" s="258"/>
    </row>
    <row r="66" spans="1:43" ht="38.25" x14ac:dyDescent="0.25">
      <c r="A66" s="104" t="s">
        <v>256</v>
      </c>
      <c r="B66" s="130" t="s">
        <v>257</v>
      </c>
      <c r="C66" s="132" t="s">
        <v>258</v>
      </c>
      <c r="D66" s="106">
        <v>350</v>
      </c>
      <c r="E66" s="88">
        <v>48</v>
      </c>
      <c r="F66" s="103">
        <v>296</v>
      </c>
      <c r="G66" s="103">
        <v>122</v>
      </c>
      <c r="H66" s="145">
        <v>124</v>
      </c>
      <c r="I66" s="103">
        <v>50</v>
      </c>
      <c r="J66" s="103"/>
      <c r="K66" s="103">
        <v>6</v>
      </c>
      <c r="L66" s="87"/>
      <c r="M66" s="317"/>
      <c r="N66" s="318"/>
      <c r="O66" s="318"/>
      <c r="P66" s="319"/>
      <c r="Q66" s="362"/>
      <c r="R66" s="273"/>
      <c r="S66" s="273"/>
      <c r="T66" s="273"/>
      <c r="U66" s="273"/>
      <c r="V66" s="274"/>
      <c r="W66" s="434"/>
      <c r="X66" s="424"/>
      <c r="Y66" s="424"/>
      <c r="Z66" s="424">
        <v>48</v>
      </c>
      <c r="AA66" s="424" t="s">
        <v>371</v>
      </c>
      <c r="AB66" s="425"/>
      <c r="AC66" s="488"/>
      <c r="AD66" s="171">
        <v>54</v>
      </c>
      <c r="AE66" s="171"/>
      <c r="AF66" s="171"/>
      <c r="AG66" s="171"/>
      <c r="AH66" s="186"/>
    </row>
    <row r="67" spans="1:43" ht="51" x14ac:dyDescent="0.25">
      <c r="A67" s="109" t="s">
        <v>259</v>
      </c>
      <c r="B67" s="122" t="s">
        <v>260</v>
      </c>
      <c r="C67" s="131" t="s">
        <v>215</v>
      </c>
      <c r="D67" s="108">
        <v>108</v>
      </c>
      <c r="E67" s="94">
        <v>22</v>
      </c>
      <c r="F67" s="153">
        <v>80</v>
      </c>
      <c r="G67" s="153">
        <v>48</v>
      </c>
      <c r="H67" s="153">
        <v>32</v>
      </c>
      <c r="I67" s="153"/>
      <c r="J67" s="153"/>
      <c r="K67" s="153">
        <v>6</v>
      </c>
      <c r="L67" s="97"/>
      <c r="M67" s="320"/>
      <c r="N67" s="321"/>
      <c r="O67" s="321"/>
      <c r="P67" s="322"/>
      <c r="Q67" s="366"/>
      <c r="R67" s="276"/>
      <c r="S67" s="276"/>
      <c r="T67" s="276"/>
      <c r="U67" s="276"/>
      <c r="V67" s="277"/>
      <c r="W67" s="428"/>
      <c r="X67" s="427"/>
      <c r="Y67" s="427"/>
      <c r="Z67" s="427"/>
      <c r="AA67" s="427"/>
      <c r="AB67" s="436"/>
      <c r="AC67" s="495">
        <v>22</v>
      </c>
      <c r="AD67" s="143" t="s">
        <v>372</v>
      </c>
      <c r="AE67" s="143"/>
      <c r="AF67" s="143"/>
      <c r="AG67" s="143"/>
      <c r="AH67" s="490"/>
    </row>
    <row r="68" spans="1:43" s="82" customFormat="1" ht="25.5" x14ac:dyDescent="0.25">
      <c r="A68" s="167" t="s">
        <v>261</v>
      </c>
      <c r="B68" s="167" t="s">
        <v>24</v>
      </c>
      <c r="C68" s="92" t="s">
        <v>177</v>
      </c>
      <c r="D68" s="192">
        <v>144</v>
      </c>
      <c r="E68" s="168"/>
      <c r="F68" s="169"/>
      <c r="G68" s="169"/>
      <c r="H68" s="185"/>
      <c r="I68" s="169"/>
      <c r="J68" s="169"/>
      <c r="K68" s="169"/>
      <c r="L68" s="87">
        <v>144</v>
      </c>
      <c r="M68" s="329"/>
      <c r="N68" s="330"/>
      <c r="O68" s="330"/>
      <c r="P68" s="331"/>
      <c r="Q68" s="372"/>
      <c r="R68" s="281"/>
      <c r="S68" s="281"/>
      <c r="T68" s="281"/>
      <c r="U68" s="281"/>
      <c r="V68" s="282"/>
      <c r="W68" s="449"/>
      <c r="X68" s="450"/>
      <c r="Y68" s="450"/>
      <c r="Z68" s="450"/>
      <c r="AA68" s="450"/>
      <c r="AB68" s="425">
        <v>144</v>
      </c>
      <c r="AC68" s="499"/>
      <c r="AD68" s="500"/>
      <c r="AE68" s="500"/>
      <c r="AF68" s="500"/>
      <c r="AG68" s="500"/>
      <c r="AH68" s="501"/>
    </row>
    <row r="69" spans="1:43" s="82" customFormat="1" ht="21.75" customHeight="1" thickBot="1" x14ac:dyDescent="0.3">
      <c r="A69" s="187" t="s">
        <v>337</v>
      </c>
      <c r="B69" s="189" t="s">
        <v>335</v>
      </c>
      <c r="C69" s="174" t="s">
        <v>242</v>
      </c>
      <c r="D69" s="195">
        <v>18</v>
      </c>
      <c r="E69" s="175"/>
      <c r="F69" s="161"/>
      <c r="G69" s="161"/>
      <c r="H69" s="188"/>
      <c r="I69" s="161"/>
      <c r="J69" s="161"/>
      <c r="K69" s="161">
        <v>18</v>
      </c>
      <c r="L69" s="129"/>
      <c r="M69" s="332"/>
      <c r="N69" s="333"/>
      <c r="O69" s="333"/>
      <c r="P69" s="334"/>
      <c r="Q69" s="373"/>
      <c r="R69" s="284"/>
      <c r="S69" s="284"/>
      <c r="T69" s="284"/>
      <c r="U69" s="284"/>
      <c r="V69" s="285"/>
      <c r="W69" s="451"/>
      <c r="X69" s="452"/>
      <c r="Y69" s="452"/>
      <c r="Z69" s="452"/>
      <c r="AA69" s="452"/>
      <c r="AB69" s="453"/>
      <c r="AC69" s="502"/>
      <c r="AD69" s="503">
        <v>18</v>
      </c>
      <c r="AE69" s="503"/>
      <c r="AF69" s="503"/>
      <c r="AG69" s="503"/>
      <c r="AH69" s="504"/>
    </row>
    <row r="70" spans="1:43" ht="28.5" customHeight="1" thickBot="1" x14ac:dyDescent="0.3">
      <c r="A70" s="575" t="s">
        <v>262</v>
      </c>
      <c r="B70" s="576" t="s">
        <v>263</v>
      </c>
      <c r="C70" s="577" t="s">
        <v>347</v>
      </c>
      <c r="D70" s="612">
        <f>SUM(D71:D74)</f>
        <v>574</v>
      </c>
      <c r="E70" s="381">
        <f t="shared" ref="E70:L70" si="37">SUM(E71:E74)</f>
        <v>44</v>
      </c>
      <c r="F70" s="381">
        <f t="shared" si="37"/>
        <v>356</v>
      </c>
      <c r="G70" s="381">
        <f t="shared" si="37"/>
        <v>180</v>
      </c>
      <c r="H70" s="381">
        <f t="shared" si="37"/>
        <v>176</v>
      </c>
      <c r="I70" s="381">
        <f t="shared" si="37"/>
        <v>0</v>
      </c>
      <c r="J70" s="381">
        <f t="shared" si="37"/>
        <v>6</v>
      </c>
      <c r="K70" s="381">
        <f t="shared" si="37"/>
        <v>24</v>
      </c>
      <c r="L70" s="582">
        <f t="shared" si="37"/>
        <v>144</v>
      </c>
      <c r="M70" s="580">
        <v>0</v>
      </c>
      <c r="N70" s="397">
        <v>0</v>
      </c>
      <c r="O70" s="397">
        <v>0</v>
      </c>
      <c r="P70" s="581">
        <v>0</v>
      </c>
      <c r="Q70" s="578">
        <v>0</v>
      </c>
      <c r="R70" s="381">
        <v>0</v>
      </c>
      <c r="S70" s="381">
        <v>0</v>
      </c>
      <c r="T70" s="397">
        <v>0</v>
      </c>
      <c r="U70" s="397">
        <v>0</v>
      </c>
      <c r="V70" s="582">
        <v>0</v>
      </c>
      <c r="W70" s="380">
        <v>0</v>
      </c>
      <c r="X70" s="381">
        <v>0</v>
      </c>
      <c r="Y70" s="381">
        <v>0</v>
      </c>
      <c r="Z70" s="381">
        <v>0</v>
      </c>
      <c r="AA70" s="381">
        <v>0</v>
      </c>
      <c r="AB70" s="382">
        <v>0</v>
      </c>
      <c r="AC70" s="380">
        <v>20</v>
      </c>
      <c r="AD70" s="394">
        <v>134</v>
      </c>
      <c r="AE70" s="394">
        <v>108</v>
      </c>
      <c r="AF70" s="381">
        <v>24</v>
      </c>
      <c r="AG70" s="394">
        <v>252</v>
      </c>
      <c r="AH70" s="382">
        <v>36</v>
      </c>
    </row>
    <row r="71" spans="1:43" ht="28.5" customHeight="1" x14ac:dyDescent="0.25">
      <c r="A71" s="133" t="s">
        <v>264</v>
      </c>
      <c r="B71" s="130" t="s">
        <v>265</v>
      </c>
      <c r="C71" s="138" t="s">
        <v>215</v>
      </c>
      <c r="D71" s="239">
        <v>154</v>
      </c>
      <c r="E71" s="237">
        <v>20</v>
      </c>
      <c r="F71" s="113">
        <v>122</v>
      </c>
      <c r="G71" s="113">
        <v>58</v>
      </c>
      <c r="H71" s="113">
        <v>64</v>
      </c>
      <c r="I71" s="113"/>
      <c r="J71" s="113">
        <v>6</v>
      </c>
      <c r="K71" s="113">
        <v>6</v>
      </c>
      <c r="L71" s="157"/>
      <c r="M71" s="335"/>
      <c r="N71" s="336"/>
      <c r="O71" s="336"/>
      <c r="P71" s="337"/>
      <c r="Q71" s="286"/>
      <c r="R71" s="287"/>
      <c r="S71" s="287"/>
      <c r="T71" s="287"/>
      <c r="U71" s="287"/>
      <c r="V71" s="288"/>
      <c r="W71" s="454"/>
      <c r="X71" s="455"/>
      <c r="Y71" s="455"/>
      <c r="Z71" s="455"/>
      <c r="AA71" s="455"/>
      <c r="AB71" s="456"/>
      <c r="AC71" s="505">
        <v>20</v>
      </c>
      <c r="AD71" s="506" t="s">
        <v>374</v>
      </c>
      <c r="AE71" s="507"/>
      <c r="AF71" s="507"/>
      <c r="AG71" s="507"/>
      <c r="AH71" s="508"/>
    </row>
    <row r="72" spans="1:43" ht="28.5" customHeight="1" x14ac:dyDescent="0.25">
      <c r="A72" s="134" t="s">
        <v>266</v>
      </c>
      <c r="B72" s="135" t="s">
        <v>267</v>
      </c>
      <c r="C72" s="84" t="s">
        <v>177</v>
      </c>
      <c r="D72" s="108">
        <v>258</v>
      </c>
      <c r="E72" s="94">
        <v>24</v>
      </c>
      <c r="F72" s="153">
        <v>234</v>
      </c>
      <c r="G72" s="153">
        <v>122</v>
      </c>
      <c r="H72" s="153">
        <v>112</v>
      </c>
      <c r="I72" s="153"/>
      <c r="J72" s="153"/>
      <c r="K72" s="153"/>
      <c r="L72" s="97"/>
      <c r="M72" s="320"/>
      <c r="N72" s="321"/>
      <c r="O72" s="321"/>
      <c r="P72" s="322"/>
      <c r="Q72" s="275"/>
      <c r="R72" s="276"/>
      <c r="S72" s="276"/>
      <c r="T72" s="276"/>
      <c r="U72" s="276"/>
      <c r="V72" s="277"/>
      <c r="W72" s="457"/>
      <c r="X72" s="427"/>
      <c r="Y72" s="427"/>
      <c r="Z72" s="427"/>
      <c r="AA72" s="427"/>
      <c r="AB72" s="458"/>
      <c r="AC72" s="509"/>
      <c r="AD72" s="143"/>
      <c r="AE72" s="143"/>
      <c r="AF72" s="143">
        <v>24</v>
      </c>
      <c r="AG72" s="510">
        <v>234</v>
      </c>
      <c r="AH72" s="511"/>
    </row>
    <row r="73" spans="1:43" s="82" customFormat="1" ht="28.5" customHeight="1" x14ac:dyDescent="0.25">
      <c r="A73" s="136" t="s">
        <v>332</v>
      </c>
      <c r="B73" s="137" t="s">
        <v>24</v>
      </c>
      <c r="C73" s="178" t="s">
        <v>177</v>
      </c>
      <c r="D73" s="240">
        <v>144</v>
      </c>
      <c r="E73" s="238"/>
      <c r="F73" s="179"/>
      <c r="G73" s="179"/>
      <c r="H73" s="179"/>
      <c r="I73" s="179"/>
      <c r="J73" s="179"/>
      <c r="K73" s="179"/>
      <c r="L73" s="180">
        <v>144</v>
      </c>
      <c r="M73" s="338"/>
      <c r="N73" s="339"/>
      <c r="O73" s="339"/>
      <c r="P73" s="340"/>
      <c r="Q73" s="289"/>
      <c r="R73" s="290"/>
      <c r="S73" s="290"/>
      <c r="T73" s="290"/>
      <c r="U73" s="290"/>
      <c r="V73" s="291"/>
      <c r="W73" s="459"/>
      <c r="X73" s="460"/>
      <c r="Y73" s="460"/>
      <c r="Z73" s="460"/>
      <c r="AA73" s="460"/>
      <c r="AB73" s="461"/>
      <c r="AC73" s="512"/>
      <c r="AD73" s="142"/>
      <c r="AE73" s="142">
        <v>108</v>
      </c>
      <c r="AF73" s="142"/>
      <c r="AG73" s="142"/>
      <c r="AH73" s="181">
        <v>36</v>
      </c>
    </row>
    <row r="74" spans="1:43" s="82" customFormat="1" ht="26.25" customHeight="1" thickBot="1" x14ac:dyDescent="0.3">
      <c r="A74" s="183" t="s">
        <v>336</v>
      </c>
      <c r="B74" s="184" t="s">
        <v>335</v>
      </c>
      <c r="C74" s="144" t="s">
        <v>242</v>
      </c>
      <c r="D74" s="195">
        <v>18</v>
      </c>
      <c r="E74" s="175"/>
      <c r="F74" s="161"/>
      <c r="G74" s="161"/>
      <c r="H74" s="161"/>
      <c r="I74" s="161"/>
      <c r="J74" s="161"/>
      <c r="K74" s="161">
        <v>18</v>
      </c>
      <c r="L74" s="158"/>
      <c r="M74" s="332"/>
      <c r="N74" s="333"/>
      <c r="O74" s="333"/>
      <c r="P74" s="334"/>
      <c r="Q74" s="283"/>
      <c r="R74" s="284"/>
      <c r="S74" s="284"/>
      <c r="T74" s="284"/>
      <c r="U74" s="284"/>
      <c r="V74" s="285"/>
      <c r="W74" s="451"/>
      <c r="X74" s="452"/>
      <c r="Y74" s="452"/>
      <c r="Z74" s="452"/>
      <c r="AA74" s="452"/>
      <c r="AB74" s="462"/>
      <c r="AC74" s="513"/>
      <c r="AD74" s="177"/>
      <c r="AE74" s="177"/>
      <c r="AF74" s="177"/>
      <c r="AG74" s="177">
        <v>18</v>
      </c>
      <c r="AH74" s="182"/>
    </row>
    <row r="75" spans="1:43" ht="43.5" customHeight="1" thickBot="1" x14ac:dyDescent="0.3">
      <c r="A75" s="575" t="s">
        <v>328</v>
      </c>
      <c r="B75" s="576" t="s">
        <v>327</v>
      </c>
      <c r="C75" s="583" t="s">
        <v>347</v>
      </c>
      <c r="D75" s="578">
        <f>SUM(D76:D79)</f>
        <v>502</v>
      </c>
      <c r="E75" s="380">
        <v>10</v>
      </c>
      <c r="F75" s="381">
        <v>56</v>
      </c>
      <c r="G75" s="381">
        <v>16</v>
      </c>
      <c r="H75" s="381">
        <v>40</v>
      </c>
      <c r="I75" s="381">
        <v>0</v>
      </c>
      <c r="J75" s="381">
        <v>0</v>
      </c>
      <c r="K75" s="397">
        <v>40</v>
      </c>
      <c r="L75" s="584">
        <v>396</v>
      </c>
      <c r="M75" s="580">
        <v>0</v>
      </c>
      <c r="N75" s="397">
        <v>0</v>
      </c>
      <c r="O75" s="397">
        <v>0</v>
      </c>
      <c r="P75" s="581">
        <v>0</v>
      </c>
      <c r="Q75" s="578">
        <v>10</v>
      </c>
      <c r="R75" s="381">
        <v>62</v>
      </c>
      <c r="S75" s="381">
        <v>72</v>
      </c>
      <c r="T75" s="397">
        <v>0</v>
      </c>
      <c r="U75" s="397">
        <v>0</v>
      </c>
      <c r="V75" s="585">
        <v>180</v>
      </c>
      <c r="W75" s="380">
        <v>0</v>
      </c>
      <c r="X75" s="381">
        <v>34</v>
      </c>
      <c r="Y75" s="394">
        <v>144</v>
      </c>
      <c r="Z75" s="381">
        <v>0</v>
      </c>
      <c r="AA75" s="381">
        <v>0</v>
      </c>
      <c r="AB75" s="382">
        <v>0</v>
      </c>
      <c r="AC75" s="380">
        <v>0</v>
      </c>
      <c r="AD75" s="381">
        <v>0</v>
      </c>
      <c r="AE75" s="381">
        <v>0</v>
      </c>
      <c r="AF75" s="381">
        <v>0</v>
      </c>
      <c r="AG75" s="381">
        <v>0</v>
      </c>
      <c r="AH75" s="382">
        <v>0</v>
      </c>
    </row>
    <row r="76" spans="1:43" ht="38.25" x14ac:dyDescent="0.25">
      <c r="A76" s="104" t="s">
        <v>329</v>
      </c>
      <c r="B76" s="130" t="s">
        <v>268</v>
      </c>
      <c r="C76" s="141" t="s">
        <v>215</v>
      </c>
      <c r="D76" s="106">
        <v>72</v>
      </c>
      <c r="E76" s="88">
        <v>10</v>
      </c>
      <c r="F76" s="103">
        <v>56</v>
      </c>
      <c r="G76" s="103">
        <v>16</v>
      </c>
      <c r="H76" s="103">
        <v>40</v>
      </c>
      <c r="I76" s="103"/>
      <c r="J76" s="103"/>
      <c r="K76" s="103">
        <v>6</v>
      </c>
      <c r="L76" s="87"/>
      <c r="M76" s="317"/>
      <c r="N76" s="318"/>
      <c r="O76" s="318"/>
      <c r="P76" s="319"/>
      <c r="Q76" s="362">
        <v>10</v>
      </c>
      <c r="R76" s="273" t="s">
        <v>373</v>
      </c>
      <c r="S76" s="273"/>
      <c r="T76" s="273"/>
      <c r="U76" s="273"/>
      <c r="V76" s="374"/>
      <c r="W76" s="434"/>
      <c r="X76" s="424"/>
      <c r="Y76" s="463"/>
      <c r="Z76" s="424"/>
      <c r="AA76" s="424"/>
      <c r="AB76" s="425"/>
      <c r="AC76" s="488"/>
      <c r="AD76" s="171"/>
      <c r="AE76" s="171"/>
      <c r="AF76" s="171"/>
      <c r="AG76" s="171"/>
      <c r="AH76" s="186"/>
    </row>
    <row r="77" spans="1:43" s="82" customFormat="1" ht="21" customHeight="1" x14ac:dyDescent="0.25">
      <c r="A77" s="139" t="s">
        <v>330</v>
      </c>
      <c r="B77" s="124" t="s">
        <v>23</v>
      </c>
      <c r="C77" s="96" t="s">
        <v>177</v>
      </c>
      <c r="D77" s="108">
        <v>252</v>
      </c>
      <c r="E77" s="128"/>
      <c r="F77" s="126"/>
      <c r="G77" s="126"/>
      <c r="H77" s="162"/>
      <c r="I77" s="162"/>
      <c r="J77" s="126"/>
      <c r="K77" s="162"/>
      <c r="L77" s="140">
        <v>252</v>
      </c>
      <c r="M77" s="341"/>
      <c r="N77" s="342"/>
      <c r="O77" s="342"/>
      <c r="P77" s="343"/>
      <c r="Q77" s="366"/>
      <c r="R77" s="276"/>
      <c r="S77" s="276">
        <v>72</v>
      </c>
      <c r="T77" s="276"/>
      <c r="U77" s="276"/>
      <c r="V77" s="375">
        <v>180</v>
      </c>
      <c r="W77" s="428"/>
      <c r="X77" s="427"/>
      <c r="Y77" s="427"/>
      <c r="Z77" s="447"/>
      <c r="AA77" s="447"/>
      <c r="AB77" s="448"/>
      <c r="AC77" s="496"/>
      <c r="AD77" s="497"/>
      <c r="AE77" s="497"/>
      <c r="AF77" s="497"/>
      <c r="AG77" s="497"/>
      <c r="AH77" s="498"/>
    </row>
    <row r="78" spans="1:43" s="82" customFormat="1" ht="27.75" customHeight="1" x14ac:dyDescent="0.25">
      <c r="A78" s="166" t="s">
        <v>331</v>
      </c>
      <c r="B78" s="167" t="s">
        <v>24</v>
      </c>
      <c r="C78" s="92" t="s">
        <v>177</v>
      </c>
      <c r="D78" s="106">
        <v>144</v>
      </c>
      <c r="E78" s="168"/>
      <c r="F78" s="169"/>
      <c r="G78" s="169"/>
      <c r="H78" s="169"/>
      <c r="I78" s="169"/>
      <c r="J78" s="169"/>
      <c r="K78" s="169"/>
      <c r="L78" s="170">
        <v>144</v>
      </c>
      <c r="M78" s="329"/>
      <c r="N78" s="330"/>
      <c r="O78" s="330"/>
      <c r="P78" s="331"/>
      <c r="Q78" s="362"/>
      <c r="R78" s="273"/>
      <c r="S78" s="273" t="s">
        <v>122</v>
      </c>
      <c r="T78" s="273"/>
      <c r="U78" s="273"/>
      <c r="V78" s="274"/>
      <c r="W78" s="434"/>
      <c r="X78" s="435"/>
      <c r="Y78" s="435">
        <v>144</v>
      </c>
      <c r="Z78" s="450"/>
      <c r="AA78" s="450"/>
      <c r="AB78" s="464"/>
      <c r="AC78" s="499"/>
      <c r="AD78" s="500"/>
      <c r="AE78" s="500"/>
      <c r="AF78" s="500"/>
      <c r="AG78" s="500"/>
      <c r="AH78" s="501"/>
    </row>
    <row r="79" spans="1:43" s="82" customFormat="1" ht="21" customHeight="1" thickBot="1" x14ac:dyDescent="0.3">
      <c r="A79" s="172" t="s">
        <v>334</v>
      </c>
      <c r="B79" s="173" t="s">
        <v>335</v>
      </c>
      <c r="C79" s="174" t="s">
        <v>242</v>
      </c>
      <c r="D79" s="176">
        <v>34</v>
      </c>
      <c r="E79" s="175"/>
      <c r="F79" s="161"/>
      <c r="G79" s="161"/>
      <c r="H79" s="161"/>
      <c r="I79" s="161"/>
      <c r="J79" s="161"/>
      <c r="K79" s="161">
        <v>34</v>
      </c>
      <c r="L79" s="158"/>
      <c r="M79" s="332"/>
      <c r="N79" s="333"/>
      <c r="O79" s="333"/>
      <c r="P79" s="334"/>
      <c r="Q79" s="376"/>
      <c r="R79" s="377"/>
      <c r="S79" s="377"/>
      <c r="T79" s="377"/>
      <c r="U79" s="377"/>
      <c r="V79" s="378"/>
      <c r="W79" s="465"/>
      <c r="X79" s="441">
        <v>34</v>
      </c>
      <c r="Y79" s="441"/>
      <c r="Z79" s="452"/>
      <c r="AA79" s="452"/>
      <c r="AB79" s="462"/>
      <c r="AC79" s="502"/>
      <c r="AD79" s="503"/>
      <c r="AE79" s="503"/>
      <c r="AF79" s="503"/>
      <c r="AG79" s="503"/>
      <c r="AH79" s="504"/>
    </row>
    <row r="80" spans="1:43" s="82" customFormat="1" ht="27" customHeight="1" thickBot="1" x14ac:dyDescent="0.3">
      <c r="A80" s="575" t="s">
        <v>349</v>
      </c>
      <c r="B80" s="586" t="s">
        <v>350</v>
      </c>
      <c r="C80" s="587" t="s">
        <v>177</v>
      </c>
      <c r="D80" s="588">
        <v>72</v>
      </c>
      <c r="E80" s="468"/>
      <c r="F80" s="398"/>
      <c r="G80" s="398"/>
      <c r="H80" s="398"/>
      <c r="I80" s="398"/>
      <c r="J80" s="398"/>
      <c r="K80" s="398"/>
      <c r="L80" s="399"/>
      <c r="M80" s="589"/>
      <c r="N80" s="398"/>
      <c r="O80" s="398"/>
      <c r="P80" s="590"/>
      <c r="Q80" s="588"/>
      <c r="R80" s="397"/>
      <c r="S80" s="397"/>
      <c r="T80" s="397"/>
      <c r="U80" s="397"/>
      <c r="V80" s="581"/>
      <c r="W80" s="396"/>
      <c r="X80" s="397"/>
      <c r="Y80" s="397"/>
      <c r="Z80" s="398"/>
      <c r="AA80" s="398"/>
      <c r="AB80" s="399"/>
      <c r="AC80" s="468"/>
      <c r="AD80" s="398"/>
      <c r="AE80" s="398"/>
      <c r="AF80" s="398"/>
      <c r="AG80" s="606"/>
      <c r="AH80" s="607">
        <v>72</v>
      </c>
    </row>
    <row r="81" spans="1:53" ht="26.25" x14ac:dyDescent="0.25">
      <c r="A81" s="591" t="s">
        <v>269</v>
      </c>
      <c r="B81" s="592" t="s">
        <v>351</v>
      </c>
      <c r="C81" s="593" t="s">
        <v>177</v>
      </c>
      <c r="D81" s="594">
        <v>72</v>
      </c>
      <c r="E81" s="387"/>
      <c r="F81" s="388"/>
      <c r="G81" s="388"/>
      <c r="H81" s="388"/>
      <c r="I81" s="401"/>
      <c r="J81" s="401"/>
      <c r="K81" s="401"/>
      <c r="L81" s="402"/>
      <c r="M81" s="595"/>
      <c r="N81" s="401"/>
      <c r="O81" s="401"/>
      <c r="P81" s="596"/>
      <c r="Q81" s="597"/>
      <c r="R81" s="401"/>
      <c r="S81" s="401"/>
      <c r="T81" s="401"/>
      <c r="U81" s="401"/>
      <c r="V81" s="596"/>
      <c r="W81" s="400"/>
      <c r="X81" s="401"/>
      <c r="Y81" s="401"/>
      <c r="Z81" s="401"/>
      <c r="AA81" s="401"/>
      <c r="AB81" s="402"/>
      <c r="AC81" s="400"/>
      <c r="AD81" s="401"/>
      <c r="AE81" s="401"/>
      <c r="AF81" s="401"/>
      <c r="AG81" s="401"/>
      <c r="AH81" s="402">
        <v>72</v>
      </c>
    </row>
    <row r="82" spans="1:53" ht="16.5" thickBot="1" x14ac:dyDescent="0.3">
      <c r="A82" s="598" t="s">
        <v>20</v>
      </c>
      <c r="B82" s="599" t="s">
        <v>270</v>
      </c>
      <c r="C82" s="600"/>
      <c r="D82" s="601">
        <v>216</v>
      </c>
      <c r="E82" s="395"/>
      <c r="F82" s="390"/>
      <c r="G82" s="390"/>
      <c r="H82" s="390"/>
      <c r="I82" s="404"/>
      <c r="J82" s="404"/>
      <c r="K82" s="404"/>
      <c r="L82" s="405"/>
      <c r="M82" s="602"/>
      <c r="N82" s="404"/>
      <c r="O82" s="404"/>
      <c r="P82" s="603"/>
      <c r="Q82" s="604"/>
      <c r="R82" s="404"/>
      <c r="S82" s="404"/>
      <c r="T82" s="404"/>
      <c r="U82" s="404"/>
      <c r="V82" s="603"/>
      <c r="W82" s="403"/>
      <c r="X82" s="404"/>
      <c r="Y82" s="404"/>
      <c r="Z82" s="404"/>
      <c r="AA82" s="404"/>
      <c r="AB82" s="405"/>
      <c r="AC82" s="403"/>
      <c r="AD82" s="404"/>
      <c r="AE82" s="404"/>
      <c r="AF82" s="404"/>
      <c r="AG82" s="404"/>
      <c r="AH82" s="405">
        <v>216</v>
      </c>
    </row>
    <row r="83" spans="1:53" ht="24.75" customHeight="1" thickBot="1" x14ac:dyDescent="0.3">
      <c r="A83" s="706" t="s">
        <v>324</v>
      </c>
      <c r="B83" s="707"/>
      <c r="C83" s="74"/>
      <c r="D83" s="241">
        <f>D82+D81+D80+D41+D37+D31</f>
        <v>4464</v>
      </c>
      <c r="E83" s="93">
        <v>338</v>
      </c>
      <c r="F83" s="101">
        <v>2686</v>
      </c>
      <c r="G83" s="101">
        <v>1108</v>
      </c>
      <c r="H83" s="101">
        <v>1478</v>
      </c>
      <c r="I83" s="101">
        <v>100</v>
      </c>
      <c r="J83" s="261">
        <f>J56+J42+J37+J31</f>
        <v>16</v>
      </c>
      <c r="K83" s="261">
        <f>K56+K42+K37+K31</f>
        <v>164</v>
      </c>
      <c r="L83" s="77">
        <f>L56+L42+L37+L31</f>
        <v>900</v>
      </c>
      <c r="M83" s="306">
        <f>M11+M31+M37+M41+M80+M81+M82</f>
        <v>34</v>
      </c>
      <c r="N83" s="306">
        <f>N11+N31+N37+N41+N80+N81+N82</f>
        <v>578</v>
      </c>
      <c r="O83" s="306">
        <f>O11+O31+O37+O41+O80+O81+O82</f>
        <v>48</v>
      </c>
      <c r="P83" s="306">
        <f>P11+P31+P37+P41+P80+P81+P82</f>
        <v>816</v>
      </c>
      <c r="Q83" s="270">
        <f t="shared" ref="Q83:AH83" si="38">Q11+Q31+Q37+Q41+Q80+Q81+Q82</f>
        <v>44</v>
      </c>
      <c r="R83" s="270">
        <f t="shared" si="38"/>
        <v>496</v>
      </c>
      <c r="S83" s="270">
        <f t="shared" si="38"/>
        <v>72</v>
      </c>
      <c r="T83" s="270">
        <f t="shared" si="38"/>
        <v>94</v>
      </c>
      <c r="U83" s="270">
        <f t="shared" si="38"/>
        <v>554</v>
      </c>
      <c r="V83" s="270">
        <f t="shared" si="38"/>
        <v>216</v>
      </c>
      <c r="W83" s="466">
        <f t="shared" si="38"/>
        <v>34</v>
      </c>
      <c r="X83" s="466">
        <f t="shared" si="38"/>
        <v>398</v>
      </c>
      <c r="Y83" s="466">
        <f t="shared" si="38"/>
        <v>180</v>
      </c>
      <c r="Z83" s="466">
        <f t="shared" si="38"/>
        <v>88</v>
      </c>
      <c r="AA83" s="466">
        <f t="shared" si="38"/>
        <v>524</v>
      </c>
      <c r="AB83" s="466">
        <f t="shared" si="38"/>
        <v>288</v>
      </c>
      <c r="AC83" s="514">
        <f t="shared" si="38"/>
        <v>42</v>
      </c>
      <c r="AD83" s="514">
        <f t="shared" si="38"/>
        <v>462</v>
      </c>
      <c r="AE83" s="514">
        <f t="shared" si="38"/>
        <v>108</v>
      </c>
      <c r="AF83" s="514">
        <f t="shared" si="38"/>
        <v>36</v>
      </c>
      <c r="AG83" s="514">
        <f t="shared" si="38"/>
        <v>432</v>
      </c>
      <c r="AH83" s="514">
        <f t="shared" si="38"/>
        <v>396</v>
      </c>
      <c r="AS83" s="68" t="s">
        <v>375</v>
      </c>
      <c r="AT83" s="68">
        <f>M83+O83+Q83+T83+W83+Z83+AC83+AF83</f>
        <v>420</v>
      </c>
      <c r="AU83" s="259">
        <v>0.08</v>
      </c>
    </row>
    <row r="84" spans="1:53" ht="23.25" customHeight="1" thickBot="1" x14ac:dyDescent="0.35">
      <c r="A84" s="148"/>
      <c r="B84" s="149" t="s">
        <v>342</v>
      </c>
      <c r="C84" s="147"/>
      <c r="D84" s="242">
        <f>D83+D11</f>
        <v>5940</v>
      </c>
      <c r="E84" s="841"/>
      <c r="F84" s="841"/>
      <c r="G84" s="841"/>
      <c r="H84" s="841"/>
      <c r="I84" s="841"/>
      <c r="J84" s="841"/>
      <c r="K84" s="841"/>
      <c r="L84" s="842"/>
      <c r="M84" s="344"/>
      <c r="N84" s="345"/>
      <c r="O84" s="345"/>
      <c r="P84" s="346"/>
      <c r="Q84" s="379"/>
      <c r="R84" s="292"/>
      <c r="S84" s="292"/>
      <c r="T84" s="292"/>
      <c r="U84" s="292"/>
      <c r="V84" s="278"/>
      <c r="W84" s="432"/>
      <c r="X84" s="432"/>
      <c r="Y84" s="432"/>
      <c r="Z84" s="432"/>
      <c r="AA84" s="432"/>
      <c r="AB84" s="433"/>
      <c r="AC84" s="494"/>
      <c r="AD84" s="494"/>
      <c r="AE84" s="494"/>
      <c r="AF84" s="494"/>
      <c r="AG84" s="494"/>
      <c r="AH84" s="515"/>
      <c r="AS84" s="68" t="s">
        <v>376</v>
      </c>
      <c r="AT84" s="68">
        <f>N83+P83+R83+S83+U83+V83+X83+Y83+AA83+AB83+AD83+AE83+AG83+AH83-AH82</f>
        <v>5304</v>
      </c>
    </row>
    <row r="85" spans="1:53" ht="21.75" customHeight="1" x14ac:dyDescent="0.25">
      <c r="A85" s="708"/>
      <c r="B85" s="709"/>
      <c r="C85" s="709"/>
      <c r="D85" s="709"/>
      <c r="E85" s="710"/>
      <c r="F85" s="843" t="s">
        <v>22</v>
      </c>
      <c r="G85" s="844"/>
      <c r="H85" s="855" t="s">
        <v>271</v>
      </c>
      <c r="I85" s="856"/>
      <c r="J85" s="856"/>
      <c r="K85" s="856"/>
      <c r="L85" s="857"/>
      <c r="M85" s="781">
        <v>612</v>
      </c>
      <c r="N85" s="782"/>
      <c r="O85" s="782">
        <v>864</v>
      </c>
      <c r="P85" s="785"/>
      <c r="Q85" s="711">
        <v>496</v>
      </c>
      <c r="R85" s="712"/>
      <c r="S85" s="712"/>
      <c r="T85" s="712">
        <v>554</v>
      </c>
      <c r="U85" s="712"/>
      <c r="V85" s="713"/>
      <c r="W85" s="714">
        <v>398</v>
      </c>
      <c r="X85" s="715"/>
      <c r="Y85" s="716"/>
      <c r="Z85" s="715">
        <v>524</v>
      </c>
      <c r="AA85" s="715"/>
      <c r="AB85" s="833"/>
      <c r="AC85" s="783">
        <v>462</v>
      </c>
      <c r="AD85" s="779"/>
      <c r="AE85" s="784"/>
      <c r="AF85" s="779">
        <v>432</v>
      </c>
      <c r="AG85" s="779"/>
      <c r="AH85" s="780"/>
      <c r="AT85" s="68">
        <f>SUM(AT83:AT84)</f>
        <v>5724</v>
      </c>
    </row>
    <row r="86" spans="1:53" ht="15.75" customHeight="1" x14ac:dyDescent="0.25">
      <c r="A86" s="746" t="s">
        <v>272</v>
      </c>
      <c r="B86" s="747"/>
      <c r="C86" s="747"/>
      <c r="D86" s="747"/>
      <c r="E86" s="748"/>
      <c r="F86" s="845"/>
      <c r="G86" s="846"/>
      <c r="H86" s="858" t="s">
        <v>273</v>
      </c>
      <c r="I86" s="859"/>
      <c r="J86" s="859"/>
      <c r="K86" s="859"/>
      <c r="L86" s="860"/>
      <c r="M86" s="704">
        <v>0</v>
      </c>
      <c r="N86" s="705"/>
      <c r="O86" s="786">
        <v>0</v>
      </c>
      <c r="P86" s="787"/>
      <c r="Q86" s="819">
        <v>72</v>
      </c>
      <c r="R86" s="820"/>
      <c r="S86" s="820"/>
      <c r="T86" s="820">
        <v>216</v>
      </c>
      <c r="U86" s="820"/>
      <c r="V86" s="823"/>
      <c r="W86" s="825">
        <v>36</v>
      </c>
      <c r="X86" s="826"/>
      <c r="Y86" s="827"/>
      <c r="Z86" s="826"/>
      <c r="AA86" s="826"/>
      <c r="AB86" s="831"/>
      <c r="AC86" s="799"/>
      <c r="AD86" s="742"/>
      <c r="AE86" s="800"/>
      <c r="AF86" s="742"/>
      <c r="AG86" s="742"/>
      <c r="AH86" s="743"/>
      <c r="AT86" s="68">
        <v>216</v>
      </c>
    </row>
    <row r="87" spans="1:53" ht="16.5" customHeight="1" x14ac:dyDescent="0.25">
      <c r="A87" s="746" t="s">
        <v>274</v>
      </c>
      <c r="B87" s="747"/>
      <c r="C87" s="747"/>
      <c r="D87" s="747"/>
      <c r="E87" s="748"/>
      <c r="F87" s="845"/>
      <c r="G87" s="846"/>
      <c r="H87" s="858"/>
      <c r="I87" s="859"/>
      <c r="J87" s="859"/>
      <c r="K87" s="859"/>
      <c r="L87" s="860"/>
      <c r="M87" s="704"/>
      <c r="N87" s="705"/>
      <c r="O87" s="786"/>
      <c r="P87" s="787"/>
      <c r="Q87" s="821"/>
      <c r="R87" s="822"/>
      <c r="S87" s="822"/>
      <c r="T87" s="822"/>
      <c r="U87" s="822"/>
      <c r="V87" s="824"/>
      <c r="W87" s="828"/>
      <c r="X87" s="829"/>
      <c r="Y87" s="830"/>
      <c r="Z87" s="829"/>
      <c r="AA87" s="829"/>
      <c r="AB87" s="832"/>
      <c r="AC87" s="801"/>
      <c r="AD87" s="744"/>
      <c r="AE87" s="802"/>
      <c r="AF87" s="744"/>
      <c r="AG87" s="744"/>
      <c r="AH87" s="745"/>
      <c r="AT87" s="68">
        <f>SUM(AT85:AT86)</f>
        <v>5940</v>
      </c>
    </row>
    <row r="88" spans="1:53" ht="19.5" customHeight="1" x14ac:dyDescent="0.25">
      <c r="A88" s="749" t="s">
        <v>275</v>
      </c>
      <c r="B88" s="750"/>
      <c r="C88" s="750"/>
      <c r="D88" s="750"/>
      <c r="E88" s="89"/>
      <c r="F88" s="845"/>
      <c r="G88" s="846"/>
      <c r="H88" s="858" t="s">
        <v>276</v>
      </c>
      <c r="I88" s="859"/>
      <c r="J88" s="859"/>
      <c r="K88" s="859"/>
      <c r="L88" s="860"/>
      <c r="M88" s="704">
        <v>0</v>
      </c>
      <c r="N88" s="705"/>
      <c r="O88" s="786">
        <v>0</v>
      </c>
      <c r="P88" s="787"/>
      <c r="Q88" s="751"/>
      <c r="R88" s="752"/>
      <c r="S88" s="752"/>
      <c r="T88" s="753"/>
      <c r="U88" s="752"/>
      <c r="V88" s="754"/>
      <c r="W88" s="755">
        <v>144</v>
      </c>
      <c r="X88" s="756"/>
      <c r="Y88" s="757"/>
      <c r="Z88" s="767">
        <v>288</v>
      </c>
      <c r="AA88" s="756"/>
      <c r="AB88" s="768"/>
      <c r="AC88" s="769">
        <v>108</v>
      </c>
      <c r="AD88" s="770"/>
      <c r="AE88" s="771"/>
      <c r="AF88" s="770">
        <v>36</v>
      </c>
      <c r="AG88" s="772"/>
      <c r="AH88" s="773"/>
    </row>
    <row r="89" spans="1:53" ht="19.5" customHeight="1" x14ac:dyDescent="0.25">
      <c r="A89" s="774" t="s">
        <v>277</v>
      </c>
      <c r="B89" s="774"/>
      <c r="C89" s="774"/>
      <c r="D89" s="774"/>
      <c r="E89" s="90"/>
      <c r="F89" s="845"/>
      <c r="G89" s="846"/>
      <c r="H89" s="858" t="s">
        <v>278</v>
      </c>
      <c r="I89" s="859"/>
      <c r="J89" s="859"/>
      <c r="K89" s="859"/>
      <c r="L89" s="860"/>
      <c r="M89" s="704">
        <v>0</v>
      </c>
      <c r="N89" s="705"/>
      <c r="O89" s="786">
        <v>0</v>
      </c>
      <c r="P89" s="787"/>
      <c r="Q89" s="760"/>
      <c r="R89" s="761"/>
      <c r="S89" s="761"/>
      <c r="T89" s="761"/>
      <c r="U89" s="761"/>
      <c r="V89" s="762"/>
      <c r="W89" s="763"/>
      <c r="X89" s="764"/>
      <c r="Y89" s="765"/>
      <c r="Z89" s="764"/>
      <c r="AA89" s="764"/>
      <c r="AB89" s="766"/>
      <c r="AC89" s="516"/>
      <c r="AD89" s="517"/>
      <c r="AE89" s="518"/>
      <c r="AF89" s="758">
        <v>144</v>
      </c>
      <c r="AG89" s="758"/>
      <c r="AH89" s="759"/>
      <c r="AT89" s="68">
        <v>508</v>
      </c>
      <c r="AU89" s="68">
        <v>162</v>
      </c>
      <c r="AV89" s="68">
        <v>880</v>
      </c>
      <c r="AW89" s="68">
        <v>2698</v>
      </c>
      <c r="AZ89" s="68">
        <f>AT89+AU89+AV89+AW89+AX89+AY89</f>
        <v>4248</v>
      </c>
      <c r="BA89" s="259">
        <v>1</v>
      </c>
    </row>
    <row r="90" spans="1:53" ht="29.25" customHeight="1" x14ac:dyDescent="0.25">
      <c r="A90" s="749" t="s">
        <v>279</v>
      </c>
      <c r="B90" s="750"/>
      <c r="C90" s="750"/>
      <c r="D90" s="750"/>
      <c r="E90" s="90"/>
      <c r="F90" s="845"/>
      <c r="G90" s="846"/>
      <c r="H90" s="861" t="s">
        <v>280</v>
      </c>
      <c r="I90" s="862"/>
      <c r="J90" s="862"/>
      <c r="K90" s="862"/>
      <c r="L90" s="863"/>
      <c r="M90" s="790">
        <v>3</v>
      </c>
      <c r="N90" s="788"/>
      <c r="O90" s="788">
        <v>4</v>
      </c>
      <c r="P90" s="789"/>
      <c r="Q90" s="760">
        <v>3</v>
      </c>
      <c r="R90" s="761"/>
      <c r="S90" s="761"/>
      <c r="T90" s="761">
        <v>4</v>
      </c>
      <c r="U90" s="761"/>
      <c r="V90" s="762"/>
      <c r="W90" s="763">
        <v>2</v>
      </c>
      <c r="X90" s="764"/>
      <c r="Y90" s="765"/>
      <c r="Z90" s="764">
        <v>4</v>
      </c>
      <c r="AA90" s="764"/>
      <c r="AB90" s="766"/>
      <c r="AC90" s="516"/>
      <c r="AD90" s="517">
        <v>4</v>
      </c>
      <c r="AE90" s="518"/>
      <c r="AF90" s="758">
        <v>1</v>
      </c>
      <c r="AG90" s="758"/>
      <c r="AH90" s="759"/>
      <c r="AS90" s="68" t="s">
        <v>377</v>
      </c>
      <c r="AT90" s="68">
        <v>468</v>
      </c>
      <c r="AU90" s="68">
        <v>144</v>
      </c>
      <c r="AV90" s="68">
        <v>612</v>
      </c>
      <c r="AW90" s="68">
        <v>1728</v>
      </c>
      <c r="AZ90" s="68">
        <f>AT90+AU90+AV90+AW90+AX90+AY90</f>
        <v>2952</v>
      </c>
      <c r="BA90" s="259">
        <v>0.69</v>
      </c>
    </row>
    <row r="91" spans="1:53" ht="22.5" customHeight="1" x14ac:dyDescent="0.25">
      <c r="A91" s="749" t="s">
        <v>281</v>
      </c>
      <c r="B91" s="750"/>
      <c r="C91" s="750"/>
      <c r="D91" s="750"/>
      <c r="E91" s="90"/>
      <c r="F91" s="845"/>
      <c r="G91" s="846"/>
      <c r="H91" s="861" t="s">
        <v>282</v>
      </c>
      <c r="I91" s="862"/>
      <c r="J91" s="862"/>
      <c r="K91" s="862"/>
      <c r="L91" s="863"/>
      <c r="M91" s="790">
        <v>1</v>
      </c>
      <c r="N91" s="788"/>
      <c r="O91" s="788">
        <v>7</v>
      </c>
      <c r="P91" s="789"/>
      <c r="Q91" s="760">
        <v>3</v>
      </c>
      <c r="R91" s="761"/>
      <c r="S91" s="761"/>
      <c r="T91" s="761">
        <v>5</v>
      </c>
      <c r="U91" s="761"/>
      <c r="V91" s="762"/>
      <c r="W91" s="763">
        <v>2</v>
      </c>
      <c r="X91" s="764"/>
      <c r="Y91" s="765"/>
      <c r="Z91" s="764">
        <v>5</v>
      </c>
      <c r="AA91" s="764"/>
      <c r="AB91" s="766"/>
      <c r="AC91" s="516"/>
      <c r="AD91" s="517">
        <v>2</v>
      </c>
      <c r="AE91" s="518"/>
      <c r="AF91" s="758">
        <v>5</v>
      </c>
      <c r="AG91" s="758"/>
      <c r="AH91" s="759"/>
      <c r="AS91" s="68" t="s">
        <v>378</v>
      </c>
      <c r="AT91" s="68">
        <f>AT89-AT90</f>
        <v>40</v>
      </c>
      <c r="AU91" s="68">
        <f t="shared" ref="AU91:AZ91" si="39">AU89-AU90</f>
        <v>18</v>
      </c>
      <c r="AV91" s="68">
        <f t="shared" si="39"/>
        <v>268</v>
      </c>
      <c r="AW91" s="68">
        <f t="shared" si="39"/>
        <v>970</v>
      </c>
      <c r="AX91" s="68">
        <f t="shared" si="39"/>
        <v>0</v>
      </c>
      <c r="AZ91" s="68">
        <f t="shared" si="39"/>
        <v>1296</v>
      </c>
      <c r="BA91" s="259">
        <v>0.31</v>
      </c>
    </row>
    <row r="92" spans="1:53" ht="30" customHeight="1" thickBot="1" x14ac:dyDescent="0.3">
      <c r="A92" s="864" t="s">
        <v>283</v>
      </c>
      <c r="B92" s="865"/>
      <c r="C92" s="865"/>
      <c r="D92" s="865"/>
      <c r="E92" s="81"/>
      <c r="F92" s="847"/>
      <c r="G92" s="848"/>
      <c r="H92" s="866" t="s">
        <v>284</v>
      </c>
      <c r="I92" s="867"/>
      <c r="J92" s="867"/>
      <c r="K92" s="867"/>
      <c r="L92" s="868"/>
      <c r="M92" s="798">
        <v>2</v>
      </c>
      <c r="N92" s="796"/>
      <c r="O92" s="796">
        <v>0</v>
      </c>
      <c r="P92" s="797"/>
      <c r="Q92" s="791">
        <v>0</v>
      </c>
      <c r="R92" s="792"/>
      <c r="S92" s="792"/>
      <c r="T92" s="792">
        <v>0</v>
      </c>
      <c r="U92" s="792"/>
      <c r="V92" s="793"/>
      <c r="W92" s="794">
        <v>0</v>
      </c>
      <c r="X92" s="777"/>
      <c r="Y92" s="795"/>
      <c r="Z92" s="777">
        <v>0</v>
      </c>
      <c r="AA92" s="777"/>
      <c r="AB92" s="778"/>
      <c r="AC92" s="519"/>
      <c r="AD92" s="520">
        <v>0</v>
      </c>
      <c r="AE92" s="521"/>
      <c r="AF92" s="775">
        <v>0</v>
      </c>
      <c r="AG92" s="775"/>
      <c r="AH92" s="776"/>
    </row>
    <row r="94" spans="1:53" x14ac:dyDescent="0.25">
      <c r="K94" s="68" t="s">
        <v>285</v>
      </c>
    </row>
    <row r="102" spans="29:29" x14ac:dyDescent="0.25">
      <c r="AC102" s="68" t="s">
        <v>122</v>
      </c>
    </row>
  </sheetData>
  <mergeCells count="148">
    <mergeCell ref="L56:L57"/>
    <mergeCell ref="K56:K57"/>
    <mergeCell ref="J56:J57"/>
    <mergeCell ref="I56:I57"/>
    <mergeCell ref="E84:L84"/>
    <mergeCell ref="F85:G92"/>
    <mergeCell ref="A56:A57"/>
    <mergeCell ref="C56:C57"/>
    <mergeCell ref="D56:D57"/>
    <mergeCell ref="E56:E57"/>
    <mergeCell ref="F56:F57"/>
    <mergeCell ref="G56:G57"/>
    <mergeCell ref="H56:H57"/>
    <mergeCell ref="H85:L85"/>
    <mergeCell ref="H86:L87"/>
    <mergeCell ref="H88:L88"/>
    <mergeCell ref="H89:L89"/>
    <mergeCell ref="H91:L91"/>
    <mergeCell ref="H90:L90"/>
    <mergeCell ref="A92:D92"/>
    <mergeCell ref="A91:D91"/>
    <mergeCell ref="H92:L92"/>
    <mergeCell ref="A86:E86"/>
    <mergeCell ref="M7:N7"/>
    <mergeCell ref="M8:N8"/>
    <mergeCell ref="N56:N57"/>
    <mergeCell ref="M56:M57"/>
    <mergeCell ref="AH56:AH57"/>
    <mergeCell ref="AG56:AG57"/>
    <mergeCell ref="AF56:AF57"/>
    <mergeCell ref="AE56:AE57"/>
    <mergeCell ref="AD56:AD57"/>
    <mergeCell ref="AC56:AC57"/>
    <mergeCell ref="AB56:AB57"/>
    <mergeCell ref="AA56:AA57"/>
    <mergeCell ref="Z56:Z57"/>
    <mergeCell ref="AF7:AH7"/>
    <mergeCell ref="O7:P7"/>
    <mergeCell ref="O8:P8"/>
    <mergeCell ref="AC86:AE87"/>
    <mergeCell ref="Q7:S7"/>
    <mergeCell ref="T7:V7"/>
    <mergeCell ref="W7:Y7"/>
    <mergeCell ref="Z7:AB7"/>
    <mergeCell ref="AC7:AE7"/>
    <mergeCell ref="Q56:Q57"/>
    <mergeCell ref="P56:P57"/>
    <mergeCell ref="O56:O57"/>
    <mergeCell ref="Q86:S87"/>
    <mergeCell ref="T86:V87"/>
    <mergeCell ref="W86:Y87"/>
    <mergeCell ref="Z86:AB87"/>
    <mergeCell ref="Z85:AB85"/>
    <mergeCell ref="Y56:Y57"/>
    <mergeCell ref="X56:X57"/>
    <mergeCell ref="W56:W57"/>
    <mergeCell ref="V56:V57"/>
    <mergeCell ref="U56:U57"/>
    <mergeCell ref="T56:T57"/>
    <mergeCell ref="S56:S57"/>
    <mergeCell ref="R56:R57"/>
    <mergeCell ref="AF92:AH92"/>
    <mergeCell ref="W91:Y91"/>
    <mergeCell ref="Z91:AB91"/>
    <mergeCell ref="AF91:AH91"/>
    <mergeCell ref="Z92:AB92"/>
    <mergeCell ref="AF85:AH85"/>
    <mergeCell ref="M85:N85"/>
    <mergeCell ref="AC85:AE85"/>
    <mergeCell ref="O85:P85"/>
    <mergeCell ref="O86:P87"/>
    <mergeCell ref="O88:P88"/>
    <mergeCell ref="O89:P89"/>
    <mergeCell ref="O90:P90"/>
    <mergeCell ref="O91:P91"/>
    <mergeCell ref="M89:N89"/>
    <mergeCell ref="M90:N90"/>
    <mergeCell ref="M91:N91"/>
    <mergeCell ref="Q92:S92"/>
    <mergeCell ref="T92:V92"/>
    <mergeCell ref="W92:Y92"/>
    <mergeCell ref="Q91:S91"/>
    <mergeCell ref="T91:V91"/>
    <mergeCell ref="O92:P92"/>
    <mergeCell ref="M92:N92"/>
    <mergeCell ref="AF89:AH89"/>
    <mergeCell ref="A90:D90"/>
    <mergeCell ref="Q90:S90"/>
    <mergeCell ref="T90:V90"/>
    <mergeCell ref="W90:Y90"/>
    <mergeCell ref="Z90:AB90"/>
    <mergeCell ref="AF90:AH90"/>
    <mergeCell ref="Z88:AB88"/>
    <mergeCell ref="AC88:AE88"/>
    <mergeCell ref="AF88:AH88"/>
    <mergeCell ref="A89:D89"/>
    <mergeCell ref="Q89:S89"/>
    <mergeCell ref="T89:V89"/>
    <mergeCell ref="W89:Y89"/>
    <mergeCell ref="Z89:AB89"/>
    <mergeCell ref="M86:N87"/>
    <mergeCell ref="M88:N88"/>
    <mergeCell ref="A83:B83"/>
    <mergeCell ref="A85:E85"/>
    <mergeCell ref="Q85:S85"/>
    <mergeCell ref="T85:V85"/>
    <mergeCell ref="W85:Y85"/>
    <mergeCell ref="Q8:S8"/>
    <mergeCell ref="T8:V8"/>
    <mergeCell ref="W8:Y8"/>
    <mergeCell ref="A3:A9"/>
    <mergeCell ref="B3:B9"/>
    <mergeCell ref="C3:C9"/>
    <mergeCell ref="D3:D9"/>
    <mergeCell ref="E3:L3"/>
    <mergeCell ref="M3:AH4"/>
    <mergeCell ref="E4:E9"/>
    <mergeCell ref="F4:L4"/>
    <mergeCell ref="AF86:AH87"/>
    <mergeCell ref="A87:E87"/>
    <mergeCell ref="A88:D88"/>
    <mergeCell ref="Q88:S88"/>
    <mergeCell ref="T88:V88"/>
    <mergeCell ref="W88:Y88"/>
    <mergeCell ref="W5:AB5"/>
    <mergeCell ref="AC5:AH5"/>
    <mergeCell ref="W6:Y6"/>
    <mergeCell ref="Z6:AB6"/>
    <mergeCell ref="AF6:AH6"/>
    <mergeCell ref="F5:I5"/>
    <mergeCell ref="J5:J9"/>
    <mergeCell ref="AF8:AH8"/>
    <mergeCell ref="Z8:AB8"/>
    <mergeCell ref="M5:P5"/>
    <mergeCell ref="AC6:AE6"/>
    <mergeCell ref="AC8:AE8"/>
    <mergeCell ref="M6:N6"/>
    <mergeCell ref="F6:F9"/>
    <mergeCell ref="G6:I6"/>
    <mergeCell ref="Q6:S6"/>
    <mergeCell ref="T6:V6"/>
    <mergeCell ref="G7:G9"/>
    <mergeCell ref="H7:H9"/>
    <mergeCell ref="I7:I9"/>
    <mergeCell ref="K5:K9"/>
    <mergeCell ref="L5:L9"/>
    <mergeCell ref="Q5:V5"/>
    <mergeCell ref="O6:P6"/>
  </mergeCells>
  <printOptions horizontalCentered="1" verticalCentered="1"/>
  <pageMargins left="0" right="0" top="0" bottom="0" header="0" footer="0"/>
  <pageSetup paperSize="9" scale="52" orientation="landscape" r:id="rId1"/>
  <rowBreaks count="2" manualBreakCount="2">
    <brk id="40" max="16383" man="1"/>
    <brk id="74" max="16383" man="1"/>
  </rowBreaks>
  <colBreaks count="1" manualBreakCount="1">
    <brk id="34" max="1048575" man="1"/>
  </colBreaks>
  <ignoredErrors>
    <ignoredError sqref="D31 D75 F12 I31:L31 E70:L7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11"/>
  <sheetViews>
    <sheetView workbookViewId="0">
      <selection activeCell="D15" sqref="D15"/>
    </sheetView>
  </sheetViews>
  <sheetFormatPr defaultRowHeight="12.75" x14ac:dyDescent="0.2"/>
  <sheetData>
    <row r="1" spans="1:1" x14ac:dyDescent="0.2">
      <c r="A1" s="165" t="s">
        <v>326</v>
      </c>
    </row>
    <row r="2" spans="1:1" x14ac:dyDescent="0.2">
      <c r="A2" s="165" t="s">
        <v>333</v>
      </c>
    </row>
    <row r="4" spans="1:1" x14ac:dyDescent="0.2">
      <c r="A4" s="165" t="s">
        <v>343</v>
      </c>
    </row>
    <row r="7" spans="1:1" x14ac:dyDescent="0.2">
      <c r="A7" s="165" t="s">
        <v>348</v>
      </c>
    </row>
    <row r="10" spans="1:1" x14ac:dyDescent="0.2">
      <c r="A10" t="s">
        <v>352</v>
      </c>
    </row>
    <row r="11" spans="1:1" x14ac:dyDescent="0.2">
      <c r="A11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workbookViewId="0">
      <selection activeCell="E24" sqref="E24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thickBot="1" x14ac:dyDescent="0.2">
      <c r="B1" s="869" t="s">
        <v>116</v>
      </c>
      <c r="C1" s="869"/>
    </row>
    <row r="2" spans="1:3" ht="22.5" customHeight="1" x14ac:dyDescent="0.15">
      <c r="A2" s="7"/>
      <c r="B2" s="59" t="s">
        <v>32</v>
      </c>
      <c r="C2" s="60" t="s">
        <v>33</v>
      </c>
    </row>
    <row r="3" spans="1:3" ht="12.95" customHeight="1" x14ac:dyDescent="0.15">
      <c r="A3" s="7"/>
      <c r="B3" s="61"/>
      <c r="C3" s="62" t="s">
        <v>34</v>
      </c>
    </row>
    <row r="4" spans="1:3" ht="12.95" customHeight="1" x14ac:dyDescent="0.15">
      <c r="A4" s="7"/>
      <c r="B4" s="61" t="s">
        <v>35</v>
      </c>
      <c r="C4" s="63" t="s">
        <v>129</v>
      </c>
    </row>
    <row r="5" spans="1:3" ht="12.95" customHeight="1" x14ac:dyDescent="0.15">
      <c r="A5" s="7"/>
      <c r="B5" s="61" t="s">
        <v>36</v>
      </c>
      <c r="C5" s="63" t="s">
        <v>109</v>
      </c>
    </row>
    <row r="6" spans="1:3" ht="12.95" customHeight="1" x14ac:dyDescent="0.15">
      <c r="A6" s="7"/>
      <c r="B6" s="61" t="s">
        <v>37</v>
      </c>
      <c r="C6" s="63" t="s">
        <v>124</v>
      </c>
    </row>
    <row r="7" spans="1:3" ht="12.95" customHeight="1" x14ac:dyDescent="0.15">
      <c r="A7" s="7"/>
      <c r="B7" s="61" t="s">
        <v>38</v>
      </c>
      <c r="C7" s="63" t="s">
        <v>125</v>
      </c>
    </row>
    <row r="8" spans="1:3" ht="12.95" customHeight="1" x14ac:dyDescent="0.15">
      <c r="A8" s="7"/>
      <c r="B8" s="61" t="s">
        <v>39</v>
      </c>
      <c r="C8" s="63" t="s">
        <v>126</v>
      </c>
    </row>
    <row r="9" spans="1:3" ht="12.95" customHeight="1" x14ac:dyDescent="0.15">
      <c r="A9" s="7"/>
      <c r="B9" s="61" t="s">
        <v>40</v>
      </c>
      <c r="C9" s="63" t="s">
        <v>127</v>
      </c>
    </row>
    <row r="10" spans="1:3" ht="12.95" customHeight="1" x14ac:dyDescent="0.15">
      <c r="A10" s="7"/>
      <c r="B10" s="61" t="s">
        <v>41</v>
      </c>
      <c r="C10" s="63" t="s">
        <v>140</v>
      </c>
    </row>
    <row r="11" spans="1:3" ht="12.95" customHeight="1" x14ac:dyDescent="0.15">
      <c r="A11" s="7"/>
      <c r="B11" s="61" t="s">
        <v>42</v>
      </c>
      <c r="C11" s="63" t="s">
        <v>141</v>
      </c>
    </row>
    <row r="12" spans="1:3" ht="12.95" customHeight="1" x14ac:dyDescent="0.25">
      <c r="A12" s="7"/>
      <c r="B12" s="61">
        <v>9</v>
      </c>
      <c r="C12" s="64" t="s">
        <v>142</v>
      </c>
    </row>
    <row r="13" spans="1:3" ht="12.95" customHeight="1" x14ac:dyDescent="0.15">
      <c r="A13" s="7"/>
      <c r="B13" s="61">
        <v>10</v>
      </c>
      <c r="C13" s="63" t="s">
        <v>143</v>
      </c>
    </row>
    <row r="14" spans="1:3" ht="12.95" customHeight="1" x14ac:dyDescent="0.15">
      <c r="A14" s="7"/>
      <c r="B14" s="61">
        <v>11</v>
      </c>
      <c r="C14" s="63" t="s">
        <v>144</v>
      </c>
    </row>
    <row r="15" spans="1:3" ht="12.95" customHeight="1" x14ac:dyDescent="0.15">
      <c r="A15" s="7"/>
      <c r="B15" s="61">
        <v>12</v>
      </c>
      <c r="C15" s="63" t="s">
        <v>145</v>
      </c>
    </row>
    <row r="16" spans="1:3" ht="12.95" customHeight="1" x14ac:dyDescent="0.15">
      <c r="A16" s="7"/>
      <c r="B16" s="61">
        <v>13</v>
      </c>
      <c r="C16" s="63" t="s">
        <v>146</v>
      </c>
    </row>
    <row r="17" spans="1:3" ht="12.95" customHeight="1" x14ac:dyDescent="0.15">
      <c r="A17" s="7"/>
      <c r="B17" s="61">
        <v>14</v>
      </c>
      <c r="C17" s="63" t="s">
        <v>147</v>
      </c>
    </row>
    <row r="18" spans="1:3" ht="12.95" customHeight="1" x14ac:dyDescent="0.15">
      <c r="A18" s="7"/>
      <c r="B18" s="61">
        <v>15</v>
      </c>
      <c r="C18" s="63" t="s">
        <v>130</v>
      </c>
    </row>
    <row r="19" spans="1:3" ht="12.95" customHeight="1" x14ac:dyDescent="0.15">
      <c r="A19" s="7"/>
      <c r="B19" s="61"/>
      <c r="C19" s="62" t="s">
        <v>43</v>
      </c>
    </row>
    <row r="20" spans="1:3" ht="12.95" customHeight="1" x14ac:dyDescent="0.15">
      <c r="A20" s="7"/>
      <c r="B20" s="61">
        <v>1</v>
      </c>
      <c r="C20" s="63" t="s">
        <v>148</v>
      </c>
    </row>
    <row r="21" spans="1:3" ht="12.95" customHeight="1" x14ac:dyDescent="0.15">
      <c r="A21" s="7"/>
      <c r="B21" s="61">
        <v>2</v>
      </c>
      <c r="C21" s="63" t="s">
        <v>134</v>
      </c>
    </row>
    <row r="22" spans="1:3" ht="12.95" customHeight="1" x14ac:dyDescent="0.25">
      <c r="A22" s="7"/>
      <c r="B22" s="61">
        <v>3</v>
      </c>
      <c r="C22" s="64" t="s">
        <v>135</v>
      </c>
    </row>
    <row r="23" spans="1:3" ht="12.95" customHeight="1" x14ac:dyDescent="0.15">
      <c r="A23" s="7"/>
      <c r="B23" s="61">
        <v>4</v>
      </c>
      <c r="C23" s="63" t="s">
        <v>136</v>
      </c>
    </row>
    <row r="24" spans="1:3" ht="12.95" customHeight="1" x14ac:dyDescent="0.15">
      <c r="A24" s="7"/>
      <c r="B24" s="61">
        <v>5</v>
      </c>
      <c r="C24" s="63" t="s">
        <v>137</v>
      </c>
    </row>
    <row r="25" spans="1:3" ht="12.95" customHeight="1" x14ac:dyDescent="0.15">
      <c r="A25" s="7"/>
      <c r="B25" s="61">
        <v>6</v>
      </c>
      <c r="C25" s="63" t="s">
        <v>138</v>
      </c>
    </row>
    <row r="26" spans="1:3" ht="12.95" customHeight="1" x14ac:dyDescent="0.15">
      <c r="A26" s="7"/>
      <c r="B26" s="61">
        <v>7</v>
      </c>
      <c r="C26" s="63" t="s">
        <v>139</v>
      </c>
    </row>
    <row r="27" spans="1:3" ht="12.95" customHeight="1" x14ac:dyDescent="0.15">
      <c r="A27" s="7"/>
      <c r="B27" s="61">
        <v>8</v>
      </c>
      <c r="C27" s="63" t="s">
        <v>128</v>
      </c>
    </row>
    <row r="28" spans="1:3" ht="30" x14ac:dyDescent="0.15">
      <c r="A28" s="7"/>
      <c r="B28" s="61">
        <v>9</v>
      </c>
      <c r="C28" s="63" t="s">
        <v>133</v>
      </c>
    </row>
    <row r="29" spans="1:3" ht="12.95" customHeight="1" x14ac:dyDescent="0.15">
      <c r="A29" s="7"/>
      <c r="B29" s="61">
        <v>10</v>
      </c>
      <c r="C29" s="63" t="s">
        <v>111</v>
      </c>
    </row>
    <row r="30" spans="1:3" ht="12.95" customHeight="1" thickBot="1" x14ac:dyDescent="0.2">
      <c r="A30" s="7"/>
      <c r="B30" s="65">
        <v>11</v>
      </c>
      <c r="C30" s="66" t="s">
        <v>110</v>
      </c>
    </row>
    <row r="31" spans="1:3" ht="12.95" customHeight="1" x14ac:dyDescent="0.15">
      <c r="A31" s="7"/>
    </row>
    <row r="32" spans="1:3" ht="12.95" customHeight="1" x14ac:dyDescent="0.15">
      <c r="A32" s="7"/>
    </row>
    <row r="33" spans="1:3" ht="12.95" customHeight="1" x14ac:dyDescent="0.25">
      <c r="A33" s="19"/>
    </row>
    <row r="34" spans="1:3" ht="12.95" customHeight="1" x14ac:dyDescent="0.25">
      <c r="A34" s="19"/>
      <c r="C34" s="15"/>
    </row>
    <row r="35" spans="1:3" ht="12.95" customHeight="1" x14ac:dyDescent="0.25">
      <c r="A35" s="19"/>
    </row>
    <row r="36" spans="1:3" ht="30" customHeight="1" x14ac:dyDescent="0.25">
      <c r="A36" s="19"/>
    </row>
    <row r="37" spans="1:3" ht="15.75" customHeight="1" x14ac:dyDescent="0.15">
      <c r="A37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календар.уч. график</vt:lpstr>
      <vt:lpstr>Сводные данные по бюджету време</vt:lpstr>
      <vt:lpstr>УчПл_Г 2022-2026-сокр</vt:lpstr>
      <vt:lpstr>лист изменений</vt:lpstr>
      <vt:lpstr>Кабинеты</vt:lpstr>
      <vt:lpstr>'УчПл_Г 2022-2026-сокр'!Область_печати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semnata</cp:lastModifiedBy>
  <cp:lastPrinted>2022-07-21T13:15:41Z</cp:lastPrinted>
  <dcterms:created xsi:type="dcterms:W3CDTF">1996-10-08T23:32:33Z</dcterms:created>
  <dcterms:modified xsi:type="dcterms:W3CDTF">2022-08-24T22:22:56Z</dcterms:modified>
</cp:coreProperties>
</file>