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32" activeTab="3"/>
  </bookViews>
  <sheets>
    <sheet name="титул" sheetId="1" r:id="rId1"/>
    <sheet name="кал. уч. график" sheetId="2" r:id="rId2"/>
    <sheet name="СД по БВ" sheetId="3" r:id="rId3"/>
    <sheet name="Уч.план 22-26" sheetId="4" r:id="rId4"/>
    <sheet name="кабинеты" sheetId="5" r:id="rId5"/>
  </sheets>
  <definedNames>
    <definedName name="_xlnm.Print_Area" localSheetId="3">'Уч.план 22-26'!$A$1:$AH$79</definedName>
  </definedNames>
  <calcPr fullCalcOnLoad="1"/>
</workbook>
</file>

<file path=xl/sharedStrings.xml><?xml version="1.0" encoding="utf-8"?>
<sst xmlns="http://schemas.openxmlformats.org/spreadsheetml/2006/main" count="495" uniqueCount="312">
  <si>
    <t>Индекс</t>
  </si>
  <si>
    <t>Формы промежуточной аттестации</t>
  </si>
  <si>
    <t>1 курс</t>
  </si>
  <si>
    <t>Всего</t>
  </si>
  <si>
    <t>Физическая культура</t>
  </si>
  <si>
    <t>ГИА.00</t>
  </si>
  <si>
    <t>2 курс</t>
  </si>
  <si>
    <t>3 курс</t>
  </si>
  <si>
    <t>Иностранный язык</t>
  </si>
  <si>
    <t>История</t>
  </si>
  <si>
    <t>Основы безопасности жизнедеятельности</t>
  </si>
  <si>
    <t>Физика</t>
  </si>
  <si>
    <t>ОП.00</t>
  </si>
  <si>
    <t>Безопасность жизнедеятельности</t>
  </si>
  <si>
    <t>П.00</t>
  </si>
  <si>
    <t>ПМ.00</t>
  </si>
  <si>
    <t>Профессиональные модули</t>
  </si>
  <si>
    <t>Учебная практика</t>
  </si>
  <si>
    <t>Производственная практика</t>
  </si>
  <si>
    <t>Учебной практики</t>
  </si>
  <si>
    <t>Экзаменов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</si>
  <si>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</si>
  <si>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</si>
  <si>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</si>
  <si>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</si>
  <si>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</si>
  <si>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</si>
  <si>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Астрономия</t>
  </si>
  <si>
    <t>Иностранный язык в профессиональной деятельности</t>
  </si>
  <si>
    <t>Профессиональный цикл</t>
  </si>
  <si>
    <t>Промежуточная аттестация</t>
  </si>
  <si>
    <t>Производственной практики</t>
  </si>
  <si>
    <t>По учебным дисциплинам и МДК</t>
  </si>
  <si>
    <t>Русский язык</t>
  </si>
  <si>
    <t>Литература</t>
  </si>
  <si>
    <t>22,4/ 1,6</t>
  </si>
  <si>
    <t>16,8/ 0,2</t>
  </si>
  <si>
    <t>21,8/ 2,2</t>
  </si>
  <si>
    <t>21,2/ 0,8</t>
  </si>
  <si>
    <t xml:space="preserve">Информатика </t>
  </si>
  <si>
    <t>всего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</si>
  <si>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</si>
  <si>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</si>
  <si>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</si>
  <si>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</si>
  <si>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</si>
  <si>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</si>
  <si>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</si>
  <si>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</si>
  <si>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Объем образовательной программы (всего)</t>
  </si>
  <si>
    <t xml:space="preserve">Государственная итоговая аттестация </t>
  </si>
  <si>
    <t>Математика</t>
  </si>
  <si>
    <t>Основы материаловедения</t>
  </si>
  <si>
    <t>ОП.09</t>
  </si>
  <si>
    <t xml:space="preserve"> </t>
  </si>
  <si>
    <t>Дисциплин и МДК(час.)</t>
  </si>
  <si>
    <t>Общепрофессиональный  цикл</t>
  </si>
  <si>
    <t>Наименование циклов,предметов,  дисциплин, профессиональных модулей, междисциплинарных курсов, практик</t>
  </si>
  <si>
    <t>Учебные предметы по выбору из обязательных предметных областей</t>
  </si>
  <si>
    <t>ПМ 02</t>
  </si>
  <si>
    <t>МДК 02.01</t>
  </si>
  <si>
    <t>УП 02</t>
  </si>
  <si>
    <t>ПП 02</t>
  </si>
  <si>
    <t>Приложение 1</t>
  </si>
  <si>
    <t>УЧЕБНЫЙ ПЛАН</t>
  </si>
  <si>
    <t>программы подготовки квалифицированных рабочих, служащих  среднего профессионального образования</t>
  </si>
  <si>
    <t>ГБПОУ КО "Калужский коммунально-строительный техникум" им. И.К. Ципулина</t>
  </si>
  <si>
    <t>наименование образовательного учреждения (организации)</t>
  </si>
  <si>
    <t>по профессии среднего профессионального образования</t>
  </si>
  <si>
    <t>код</t>
  </si>
  <si>
    <t>наименование профессии</t>
  </si>
  <si>
    <t xml:space="preserve">   на базе</t>
  </si>
  <si>
    <t>основного общего образования</t>
  </si>
  <si>
    <t>квалификация</t>
  </si>
  <si>
    <t>форма обучения</t>
  </si>
  <si>
    <t>Очная</t>
  </si>
  <si>
    <t>год начала подготовки по УП</t>
  </si>
  <si>
    <t>профиль получаемого профессионального образования</t>
  </si>
  <si>
    <t>технологический</t>
  </si>
  <si>
    <t>Приказ об утверждении ФГОС</t>
  </si>
  <si>
    <t xml:space="preserve">от </t>
  </si>
  <si>
    <t xml:space="preserve">     № </t>
  </si>
  <si>
    <t>1. 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</si>
  <si>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</si>
  <si>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</si>
  <si>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</si>
  <si>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</si>
  <si>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</si>
  <si>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</si>
  <si>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</si>
  <si>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</si>
  <si>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</si>
  <si>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</si>
  <si>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</si>
  <si>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</si>
  <si>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</si>
  <si>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</si>
  <si>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</si>
  <si>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</si>
  <si>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</si>
  <si>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</si>
  <si>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</si>
  <si>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</si>
  <si>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</si>
  <si>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</si>
  <si>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</si>
  <si>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</si>
  <si>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</si>
  <si>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</si>
  <si>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</si>
  <si>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</si>
  <si>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</si>
  <si>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</si>
  <si>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</si>
  <si>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</si>
  <si>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</si>
  <si>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</si>
  <si>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</si>
  <si>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</si>
  <si>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</si>
  <si>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</si>
  <si>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</si>
  <si>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</si>
  <si>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</si>
  <si>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</si>
  <si>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</si>
  <si>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</si>
  <si>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</si>
  <si>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</si>
  <si>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</si>
  <si>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</si>
  <si>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</si>
  <si>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</si>
  <si>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*</t>
  </si>
  <si>
    <t>Обозначения:</t>
  </si>
  <si>
    <t xml:space="preserve">   Обучение по дисциплинам и междисциплинарным курсам</t>
  </si>
  <si>
    <t>0</t>
  </si>
  <si>
    <t xml:space="preserve">   Учебная практика</t>
  </si>
  <si>
    <t xml:space="preserve">   Промежуточная аттестация</t>
  </si>
  <si>
    <t>8</t>
  </si>
  <si>
    <t xml:space="preserve">   Производственная практика (по профилю специальности)</t>
  </si>
  <si>
    <t xml:space="preserve">  Государственная (итоговая)   аттестация</t>
  </si>
  <si>
    <t xml:space="preserve">   Каникулы</t>
  </si>
  <si>
    <t xml:space="preserve">   Неделя отсутствует</t>
  </si>
  <si>
    <t>2. СВОДНЫЕ ДАННЫЕ ПО БЮДЖЕТУ ВРЕМЕНИ (В НЕДЕЛЯХ)</t>
  </si>
  <si>
    <t>Обучение по дисциплинам и междисциплинарным курсам</t>
  </si>
  <si>
    <t>ГИА</t>
  </si>
  <si>
    <t>Каникулы</t>
  </si>
  <si>
    <t>1 сем</t>
  </si>
  <si>
    <t>2 сем</t>
  </si>
  <si>
    <t>4. ПЕРЕЧЕНЬ ЛАБОРАТОРИЙ, КАБИНЕТОВ, МАСТЕРСКИХ И ДР.</t>
  </si>
  <si>
    <t>№</t>
  </si>
  <si>
    <t>Наименование</t>
  </si>
  <si>
    <t>Кабинеты:</t>
  </si>
  <si>
    <t>Социально-экономических дисциплин</t>
  </si>
  <si>
    <t>Математики</t>
  </si>
  <si>
    <t>Информатики</t>
  </si>
  <si>
    <t>Лаборатории:</t>
  </si>
  <si>
    <t>СВОДНЫЕ ДАННЫЕ ПО БЮДЖЕТУ ВРЕМЕНИ (В ЧАСАХ)</t>
  </si>
  <si>
    <t>Практика</t>
  </si>
  <si>
    <t xml:space="preserve">Учебная </t>
  </si>
  <si>
    <t>Всего по курсам</t>
  </si>
  <si>
    <t xml:space="preserve">Производственная </t>
  </si>
  <si>
    <t xml:space="preserve">Производственная практика </t>
  </si>
  <si>
    <t>Среднее общее образование</t>
  </si>
  <si>
    <t>ОУП.00</t>
  </si>
  <si>
    <t>Общие учебные предметы</t>
  </si>
  <si>
    <t>ОУВ.00</t>
  </si>
  <si>
    <t>ДУП.ОО</t>
  </si>
  <si>
    <t>Самостоятельная учебная  работа</t>
  </si>
  <si>
    <t>Объем образовательной программы                                             (академических часов)</t>
  </si>
  <si>
    <t>Во взаимодействии с преподавателем</t>
  </si>
  <si>
    <t xml:space="preserve">Всего учебных занятий </t>
  </si>
  <si>
    <t>Консультации</t>
  </si>
  <si>
    <t>Распределение обязательной нагрузки по курсам и семестрам</t>
  </si>
  <si>
    <t>17 нед.</t>
  </si>
  <si>
    <t>Теоретическое обучение</t>
  </si>
  <si>
    <t>Лабораторные и практические занятия</t>
  </si>
  <si>
    <t>ОУП.02</t>
  </si>
  <si>
    <t>ОУП.03</t>
  </si>
  <si>
    <t>ОУП.04</t>
  </si>
  <si>
    <t>ОУП.05</t>
  </si>
  <si>
    <t>ОУП.06</t>
  </si>
  <si>
    <t>ОУП.07</t>
  </si>
  <si>
    <t>ОУП.08</t>
  </si>
  <si>
    <t>УПВ.09</t>
  </si>
  <si>
    <t>УПВ.10</t>
  </si>
  <si>
    <t>УПВ.11</t>
  </si>
  <si>
    <t>ДУП.12</t>
  </si>
  <si>
    <t>Дополнительные учебные предметы (по выбору обучающегося)</t>
  </si>
  <si>
    <t>Родная литература</t>
  </si>
  <si>
    <t>э</t>
  </si>
  <si>
    <t>дз</t>
  </si>
  <si>
    <t>самостоятельная работа</t>
  </si>
  <si>
    <t>ПМ 03</t>
  </si>
  <si>
    <t>МДК 03.01</t>
  </si>
  <si>
    <t>УП 03</t>
  </si>
  <si>
    <t>ПП 03</t>
  </si>
  <si>
    <t>Экзамен по модулю</t>
  </si>
  <si>
    <t xml:space="preserve">ОУП.01             </t>
  </si>
  <si>
    <t>пояснение:</t>
  </si>
  <si>
    <t>Физики</t>
  </si>
  <si>
    <t>Русского языка и литературы</t>
  </si>
  <si>
    <t>Иностранных языков</t>
  </si>
  <si>
    <t>информационных технологий;</t>
  </si>
  <si>
    <t>материаловедения.</t>
  </si>
  <si>
    <t>Основ строительного черчения;</t>
  </si>
  <si>
    <t>Основ материаловедения;</t>
  </si>
  <si>
    <t>Безопасности жизнедеятельности и охраны труда;</t>
  </si>
  <si>
    <r>
      <rPr>
        <b/>
        <sz val="11"/>
        <color indexed="8"/>
        <rFont val="Times New Roman"/>
        <family val="1"/>
      </rPr>
      <t>Мастерские</t>
    </r>
    <r>
      <rPr>
        <sz val="11"/>
        <color indexed="8"/>
        <rFont val="Times New Roman"/>
        <family val="1"/>
      </rPr>
      <t xml:space="preserve">: каменных работ;плотнично-столярных работ;штукатурных и облицовочных работ;малярных работ.
</t>
    </r>
  </si>
  <si>
    <r>
      <rPr>
        <b/>
        <sz val="11"/>
        <color indexed="8"/>
        <rFont val="Times New Roman"/>
        <family val="1"/>
      </rPr>
      <t>Полигоны:</t>
    </r>
    <r>
      <rPr>
        <sz val="11"/>
        <color indexed="8"/>
        <rFont val="Times New Roman"/>
        <family val="1"/>
      </rPr>
      <t xml:space="preserve"> Участок краскозаготовки</t>
    </r>
  </si>
  <si>
    <r>
      <rPr>
        <b/>
        <sz val="11"/>
        <color indexed="8"/>
        <rFont val="Times New Roman"/>
        <family val="1"/>
      </rPr>
      <t>Спортивный комплекс:</t>
    </r>
    <r>
      <rPr>
        <sz val="11"/>
        <color indexed="8"/>
        <rFont val="Times New Roman"/>
        <family val="1"/>
      </rPr>
      <t xml:space="preserve"> спортивный зал; открытый стадион широкого профиля с элементами полосы препятствий; </t>
    </r>
  </si>
  <si>
    <r>
      <rPr>
        <b/>
        <sz val="11"/>
        <color indexed="8"/>
        <rFont val="Times New Roman"/>
        <family val="1"/>
      </rPr>
      <t>Залы:</t>
    </r>
    <r>
      <rPr>
        <sz val="11"/>
        <color indexed="8"/>
        <rFont val="Times New Roman"/>
        <family val="1"/>
      </rPr>
      <t xml:space="preserve"> библиотека, читальный зал с выходом в сеть Интернет; актовый зал</t>
    </r>
  </si>
  <si>
    <t>Основ технологии отделочных строительных работ и декоративно-художественных работ;</t>
  </si>
  <si>
    <t>примерная программа</t>
  </si>
  <si>
    <t>46+6к+6э</t>
  </si>
  <si>
    <t>75+2к</t>
  </si>
  <si>
    <t>58+2к</t>
  </si>
  <si>
    <t>64+4к</t>
  </si>
  <si>
    <t>64+4к+6э</t>
  </si>
  <si>
    <t>СОО</t>
  </si>
  <si>
    <t>38+2к</t>
  </si>
  <si>
    <t>8к+12э</t>
  </si>
  <si>
    <t>36+2к</t>
  </si>
  <si>
    <t>По учебной и произвдственной практике</t>
  </si>
  <si>
    <t>60+6к</t>
  </si>
  <si>
    <t>53+6к</t>
  </si>
  <si>
    <t>91+5к</t>
  </si>
  <si>
    <t>25+5к</t>
  </si>
  <si>
    <t>56+4к</t>
  </si>
  <si>
    <t>Индивидуальный проект (не является предметом)</t>
  </si>
  <si>
    <t>63+2к</t>
  </si>
  <si>
    <t>Дифференцир. зачетов</t>
  </si>
  <si>
    <r>
      <t xml:space="preserve">УТВЕРЖДАЮ                                        Директор ГБПОУ КО "ККСТ"         им. И.К. Ципулина       ______________Е.М. Петрова   Приказ № </t>
    </r>
    <r>
      <rPr>
        <sz val="12"/>
        <color indexed="10"/>
        <rFont val="Times New Roman"/>
        <family val="1"/>
      </rPr>
      <t>210  от 31.08.2020</t>
    </r>
    <r>
      <rPr>
        <sz val="12"/>
        <rFont val="Times New Roman"/>
        <family val="1"/>
      </rPr>
      <t xml:space="preserve"> г. </t>
    </r>
  </si>
  <si>
    <t>4 ТО+7УП+5ПП+1ПА</t>
  </si>
  <si>
    <t>5ТО+3УП+13ПП+1ПА+2ГИА</t>
  </si>
  <si>
    <t>3. УЧЕБНЫЙ ПЛАН ГД-11 (набор 2022 г)</t>
  </si>
  <si>
    <t>4 курс</t>
  </si>
  <si>
    <t>7 семестр</t>
  </si>
  <si>
    <t>8 семестр</t>
  </si>
  <si>
    <t>Естествознание</t>
  </si>
  <si>
    <t>Правовое обеспечение профессиональной деятельности//Социальная адаптация и основы социально-правовых знаний</t>
  </si>
  <si>
    <t>Химия</t>
  </si>
  <si>
    <t>Биология</t>
  </si>
  <si>
    <t>70+10к</t>
  </si>
  <si>
    <t>96+10к+6э</t>
  </si>
  <si>
    <t>108+10к</t>
  </si>
  <si>
    <t>40+5к+3э</t>
  </si>
  <si>
    <t>56+5к+3э</t>
  </si>
  <si>
    <t>40+6э</t>
  </si>
  <si>
    <t>История дизайна</t>
  </si>
  <si>
    <t>Основы дизайна и композиции</t>
  </si>
  <si>
    <t>58+6э</t>
  </si>
  <si>
    <t>Основы экономической деятельности</t>
  </si>
  <si>
    <t>з</t>
  </si>
  <si>
    <t>Рисунок с основами перспективы</t>
  </si>
  <si>
    <t>Живопись с основами цветоведения</t>
  </si>
  <si>
    <t>ОП.10</t>
  </si>
  <si>
    <t>ОП.11</t>
  </si>
  <si>
    <t>ОП.12</t>
  </si>
  <si>
    <t>ОП.13</t>
  </si>
  <si>
    <t>Основы финансовой грамотности</t>
  </si>
  <si>
    <t>Основы предпринимательской деятельности</t>
  </si>
  <si>
    <t>Компьютерная графика</t>
  </si>
  <si>
    <t>История искусства</t>
  </si>
  <si>
    <t>ПМ 01</t>
  </si>
  <si>
    <t>Разработка технического задания на продукт графического дизайна</t>
  </si>
  <si>
    <t>МДК 01.01</t>
  </si>
  <si>
    <t>Дизайн-проектирование</t>
  </si>
  <si>
    <t>МДК 01.02</t>
  </si>
  <si>
    <t>Проектная графика</t>
  </si>
  <si>
    <t>УП 01</t>
  </si>
  <si>
    <t xml:space="preserve">Учебная практика </t>
  </si>
  <si>
    <t>ПП 01</t>
  </si>
  <si>
    <t>Создание графических дизайн-макетов</t>
  </si>
  <si>
    <t>Фирменный стиль и корпоративный дизайн</t>
  </si>
  <si>
    <t>МДК 02.02</t>
  </si>
  <si>
    <t>Информационный дизайн и медиа</t>
  </si>
  <si>
    <t>МДК 02.03</t>
  </si>
  <si>
    <t>Многостраничный дизайн</t>
  </si>
  <si>
    <t>МДК 02.04</t>
  </si>
  <si>
    <t>Дизайн упаковки</t>
  </si>
  <si>
    <t>Подготовка дизайн-макета к печати (публикации)</t>
  </si>
  <si>
    <t>Финальная сборка дизайн-макетов и подготовка их к печати в типографии, к публикации</t>
  </si>
  <si>
    <t>ПМ 04</t>
  </si>
  <si>
    <t>Организация личного профессионального развитияи обучения на рабочем месте</t>
  </si>
  <si>
    <t>МДК 04.01</t>
  </si>
  <si>
    <t>Основы менеджмента и планирование профессиональной деятельности</t>
  </si>
  <si>
    <t>МДК 04.02</t>
  </si>
  <si>
    <t>Психология и этика профессиональной деятельности</t>
  </si>
  <si>
    <t>УП 04</t>
  </si>
  <si>
    <t>ПП 04</t>
  </si>
  <si>
    <t>54.01.20</t>
  </si>
  <si>
    <t>Графический дизайнер</t>
  </si>
  <si>
    <t>3г 10м</t>
  </si>
  <si>
    <t>нормативный срок освоения ППКРС</t>
  </si>
  <si>
    <t>IV</t>
  </si>
  <si>
    <t>23 ТО+1ПА</t>
  </si>
  <si>
    <t>16 ТО+1ПА</t>
  </si>
  <si>
    <t>15ТО+1 УП+1ПА</t>
  </si>
  <si>
    <t>20ТО+3УП+1ПА</t>
  </si>
  <si>
    <t>34+6э</t>
  </si>
  <si>
    <t>УП</t>
  </si>
  <si>
    <t>ПП</t>
  </si>
  <si>
    <t xml:space="preserve"> з</t>
  </si>
  <si>
    <t>50+6э</t>
  </si>
  <si>
    <t>ГИА (ДЭ)</t>
  </si>
  <si>
    <t>48+6э+2к</t>
  </si>
  <si>
    <t>62+6э</t>
  </si>
  <si>
    <t>30+6э</t>
  </si>
  <si>
    <t>36+6э</t>
  </si>
  <si>
    <t>38+6э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</si>
</sst>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9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8"/>
      <color indexed="8"/>
      <name val="Tahoma"/>
      <family val="2"/>
    </font>
    <font>
      <sz val="14"/>
      <name val="Times New Roman"/>
      <family val="1"/>
    </font>
    <font>
      <b/>
      <sz val="26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Tahoma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name val="Arial"/>
      <family val="2"/>
    </font>
    <font>
      <sz val="9"/>
      <color indexed="8"/>
      <name val="Tahoma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Arial Cyr"/>
      <family val="0"/>
    </font>
    <font>
      <i/>
      <sz val="8"/>
      <name val="Times New Roman"/>
      <family val="1"/>
    </font>
    <font>
      <b/>
      <sz val="9"/>
      <color indexed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b/>
      <sz val="8"/>
      <color indexed="8"/>
      <name val="Tahoma"/>
      <family val="2"/>
    </font>
    <font>
      <sz val="11"/>
      <name val="Arial"/>
      <family val="2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0"/>
      <color indexed="45"/>
      <name val="Times New Roman"/>
      <family val="1"/>
    </font>
    <font>
      <b/>
      <sz val="9"/>
      <color indexed="60"/>
      <name val="Times New Roman"/>
      <family val="1"/>
    </font>
    <font>
      <b/>
      <sz val="10"/>
      <color indexed="10"/>
      <name val="Times New Roman"/>
      <family val="1"/>
    </font>
    <font>
      <i/>
      <sz val="8"/>
      <color indexed="60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FF0000"/>
      <name val="Times New Roman"/>
      <family val="1"/>
    </font>
    <font>
      <sz val="12"/>
      <color rgb="FF000000"/>
      <name val="Times New Roman"/>
      <family val="1"/>
    </font>
    <font>
      <b/>
      <sz val="10"/>
      <color theme="5" tint="0.7999799847602844"/>
      <name val="Times New Roman"/>
      <family val="1"/>
    </font>
    <font>
      <b/>
      <sz val="10"/>
      <color theme="1"/>
      <name val="Times New Roman"/>
      <family val="1"/>
    </font>
    <font>
      <b/>
      <sz val="9"/>
      <color rgb="FFC00000"/>
      <name val="Times New Roman"/>
      <family val="1"/>
    </font>
    <font>
      <b/>
      <sz val="10"/>
      <color rgb="FFFF0000"/>
      <name val="Times New Roman"/>
      <family val="1"/>
    </font>
    <font>
      <i/>
      <sz val="8"/>
      <color theme="5" tint="-0.24997000396251678"/>
      <name val="Times New Roman"/>
      <family val="1"/>
    </font>
    <font>
      <sz val="10"/>
      <color theme="5" tint="-0.24997000396251678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32" fillId="0" borderId="0">
      <alignment/>
      <protection/>
    </xf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7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21" fillId="0" borderId="0">
      <alignment/>
      <protection/>
    </xf>
    <xf numFmtId="0" fontId="30" fillId="0" borderId="0">
      <alignment/>
      <protection/>
    </xf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881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32" borderId="0" xfId="0" applyFont="1" applyFill="1" applyAlignment="1" applyProtection="1">
      <alignment horizontal="center" vertical="center"/>
      <protection locked="0"/>
    </xf>
    <xf numFmtId="0" fontId="14" fillId="32" borderId="0" xfId="0" applyFont="1" applyFill="1" applyAlignment="1" applyProtection="1">
      <alignment horizontal="left" vertical="center"/>
      <protection locked="0"/>
    </xf>
    <xf numFmtId="0" fontId="20" fillId="32" borderId="0" xfId="0" applyFont="1" applyFill="1" applyAlignment="1" applyProtection="1">
      <alignment vertical="center"/>
      <protection locked="0"/>
    </xf>
    <xf numFmtId="0" fontId="17" fillId="32" borderId="13" xfId="0" applyFont="1" applyFill="1" applyBorder="1" applyAlignment="1" applyProtection="1">
      <alignment vertical="center" wrapText="1"/>
      <protection locked="0"/>
    </xf>
    <xf numFmtId="0" fontId="17" fillId="32" borderId="13" xfId="0" applyFont="1" applyFill="1" applyBorder="1" applyAlignment="1" applyProtection="1">
      <alignment vertical="center"/>
      <protection locked="0"/>
    </xf>
    <xf numFmtId="0" fontId="20" fillId="32" borderId="0" xfId="0" applyFont="1" applyFill="1" applyAlignment="1" applyProtection="1">
      <alignment horizontal="left" vertical="center"/>
      <protection locked="0"/>
    </xf>
    <xf numFmtId="14" fontId="0" fillId="0" borderId="0" xfId="0" applyNumberFormat="1" applyAlignment="1">
      <alignment/>
    </xf>
    <xf numFmtId="0" fontId="88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 textRotation="90"/>
      <protection locked="0"/>
    </xf>
    <xf numFmtId="0" fontId="24" fillId="0" borderId="10" xfId="0" applyFont="1" applyBorder="1" applyAlignment="1" applyProtection="1">
      <alignment horizontal="left" vertical="center" textRotation="90"/>
      <protection locked="0"/>
    </xf>
    <xf numFmtId="0" fontId="24" fillId="32" borderId="10" xfId="0" applyFont="1" applyFill="1" applyBorder="1" applyAlignment="1" applyProtection="1">
      <alignment horizontal="center" vertical="center"/>
      <protection locked="0"/>
    </xf>
    <xf numFmtId="0" fontId="24" fillId="32" borderId="10" xfId="0" applyFont="1" applyFill="1" applyBorder="1" applyAlignment="1" applyProtection="1">
      <alignment horizontal="left" vertical="center"/>
      <protection locked="0"/>
    </xf>
    <xf numFmtId="0" fontId="25" fillId="32" borderId="10" xfId="0" applyFont="1" applyFill="1" applyBorder="1" applyAlignment="1" applyProtection="1">
      <alignment horizontal="center" vertical="center"/>
      <protection locked="0"/>
    </xf>
    <xf numFmtId="0" fontId="24" fillId="32" borderId="1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>
      <alignment/>
    </xf>
    <xf numFmtId="0" fontId="24" fillId="33" borderId="0" xfId="0" applyFont="1" applyFill="1" applyAlignment="1">
      <alignment/>
    </xf>
    <xf numFmtId="0" fontId="24" fillId="0" borderId="0" xfId="0" applyFont="1" applyAlignment="1" applyProtection="1">
      <alignment horizontal="left" vertical="top" wrapText="1"/>
      <protection locked="0"/>
    </xf>
    <xf numFmtId="0" fontId="29" fillId="0" borderId="0" xfId="0" applyFont="1" applyAlignment="1">
      <alignment/>
    </xf>
    <xf numFmtId="0" fontId="2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0" fillId="0" borderId="0" xfId="55">
      <alignment/>
      <protection/>
    </xf>
    <xf numFmtId="0" fontId="28" fillId="32" borderId="14" xfId="55" applyFont="1" applyFill="1" applyBorder="1" applyAlignment="1" applyProtection="1">
      <alignment horizontal="center" vertical="center"/>
      <protection locked="0"/>
    </xf>
    <xf numFmtId="0" fontId="28" fillId="32" borderId="15" xfId="55" applyFont="1" applyFill="1" applyBorder="1" applyAlignment="1" applyProtection="1">
      <alignment horizontal="center" vertical="center"/>
      <protection locked="0"/>
    </xf>
    <xf numFmtId="0" fontId="31" fillId="32" borderId="12" xfId="55" applyFont="1" applyFill="1" applyBorder="1" applyAlignment="1">
      <alignment horizontal="center" vertical="center"/>
      <protection/>
    </xf>
    <xf numFmtId="0" fontId="28" fillId="32" borderId="11" xfId="55" applyFont="1" applyFill="1" applyBorder="1" applyAlignment="1" applyProtection="1">
      <alignment horizontal="left" vertical="center" wrapText="1"/>
      <protection locked="0"/>
    </xf>
    <xf numFmtId="0" fontId="31" fillId="32" borderId="11" xfId="55" applyFont="1" applyFill="1" applyBorder="1" applyAlignment="1" applyProtection="1">
      <alignment horizontal="left" vertical="center" wrapText="1"/>
      <protection locked="0"/>
    </xf>
    <xf numFmtId="0" fontId="31" fillId="32" borderId="16" xfId="55" applyFont="1" applyFill="1" applyBorder="1" applyAlignment="1">
      <alignment horizontal="center" vertical="center"/>
      <protection/>
    </xf>
    <xf numFmtId="0" fontId="31" fillId="32" borderId="17" xfId="55" applyFont="1" applyFill="1" applyBorder="1" applyAlignment="1" applyProtection="1">
      <alignment horizontal="left" vertical="center" wrapText="1"/>
      <protection locked="0"/>
    </xf>
    <xf numFmtId="0" fontId="30" fillId="0" borderId="0" xfId="55" applyAlignment="1">
      <alignment vertical="center"/>
      <protection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28" fillId="0" borderId="13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/>
    </xf>
    <xf numFmtId="49" fontId="1" fillId="36" borderId="10" xfId="0" applyNumberFormat="1" applyFont="1" applyFill="1" applyBorder="1" applyAlignment="1">
      <alignment horizontal="center" vertical="center" wrapText="1"/>
    </xf>
    <xf numFmtId="49" fontId="1" fillId="37" borderId="18" xfId="0" applyNumberFormat="1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49" fontId="1" fillId="37" borderId="19" xfId="0" applyNumberFormat="1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49" fontId="1" fillId="37" borderId="24" xfId="0" applyNumberFormat="1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26" fillId="35" borderId="25" xfId="0" applyFont="1" applyFill="1" applyBorder="1" applyAlignment="1">
      <alignment vertical="top" wrapText="1"/>
    </xf>
    <xf numFmtId="0" fontId="1" fillId="0" borderId="26" xfId="0" applyFont="1" applyBorder="1" applyAlignment="1">
      <alignment horizontal="right" vertical="top" wrapText="1"/>
    </xf>
    <xf numFmtId="0" fontId="1" fillId="36" borderId="27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49" fontId="1" fillId="36" borderId="28" xfId="0" applyNumberFormat="1" applyFont="1" applyFill="1" applyBorder="1" applyAlignment="1">
      <alignment horizontal="center" vertical="center" wrapText="1"/>
    </xf>
    <xf numFmtId="49" fontId="1" fillId="36" borderId="2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37" borderId="20" xfId="0" applyNumberFormat="1" applyFont="1" applyFill="1" applyBorder="1" applyAlignment="1">
      <alignment horizontal="center" vertical="center" wrapText="1"/>
    </xf>
    <xf numFmtId="49" fontId="1" fillId="36" borderId="2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37" borderId="10" xfId="0" applyNumberFormat="1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1" fillId="36" borderId="29" xfId="0" applyFont="1" applyFill="1" applyBorder="1" applyAlignment="1">
      <alignment horizontal="center" vertical="center" wrapText="1"/>
    </xf>
    <xf numFmtId="49" fontId="1" fillId="36" borderId="29" xfId="0" applyNumberFormat="1" applyFont="1" applyFill="1" applyBorder="1" applyAlignment="1">
      <alignment horizontal="center" vertical="center" wrapText="1"/>
    </xf>
    <xf numFmtId="49" fontId="1" fillId="36" borderId="27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37" borderId="27" xfId="0" applyNumberFormat="1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 textRotation="90" wrapText="1"/>
    </xf>
    <xf numFmtId="0" fontId="10" fillId="36" borderId="30" xfId="0" applyFont="1" applyFill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35" borderId="30" xfId="0" applyFont="1" applyFill="1" applyBorder="1" applyAlignment="1">
      <alignment horizontal="center" vertical="center" textRotation="90" wrapText="1"/>
    </xf>
    <xf numFmtId="0" fontId="10" fillId="35" borderId="17" xfId="0" applyFont="1" applyFill="1" applyBorder="1" applyAlignment="1">
      <alignment horizontal="center" vertical="center" textRotation="90" wrapText="1"/>
    </xf>
    <xf numFmtId="0" fontId="10" fillId="37" borderId="31" xfId="0" applyFont="1" applyFill="1" applyBorder="1" applyAlignment="1">
      <alignment horizontal="center" vertical="center" textRotation="90" wrapText="1"/>
    </xf>
    <xf numFmtId="0" fontId="10" fillId="37" borderId="30" xfId="0" applyFont="1" applyFill="1" applyBorder="1" applyAlignment="1">
      <alignment horizontal="center" vertical="center" textRotation="90" wrapText="1"/>
    </xf>
    <xf numFmtId="0" fontId="2" fillId="36" borderId="30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vertical="top" wrapText="1"/>
    </xf>
    <xf numFmtId="0" fontId="26" fillId="0" borderId="33" xfId="0" applyFont="1" applyBorder="1" applyAlignment="1">
      <alignment vertical="top" wrapText="1"/>
    </xf>
    <xf numFmtId="0" fontId="26" fillId="0" borderId="34" xfId="0" applyFont="1" applyBorder="1" applyAlignment="1">
      <alignment vertical="top" wrapText="1"/>
    </xf>
    <xf numFmtId="0" fontId="26" fillId="0" borderId="26" xfId="0" applyFont="1" applyBorder="1" applyAlignment="1">
      <alignment vertical="top" wrapText="1"/>
    </xf>
    <xf numFmtId="0" fontId="26" fillId="0" borderId="34" xfId="0" applyFont="1" applyBorder="1" applyAlignment="1">
      <alignment horizontal="left" vertical="top" wrapText="1"/>
    </xf>
    <xf numFmtId="0" fontId="26" fillId="0" borderId="35" xfId="0" applyFont="1" applyBorder="1" applyAlignment="1">
      <alignment vertical="top" wrapText="1"/>
    </xf>
    <xf numFmtId="0" fontId="26" fillId="0" borderId="25" xfId="0" applyFont="1" applyBorder="1" applyAlignment="1">
      <alignment vertical="top" wrapText="1"/>
    </xf>
    <xf numFmtId="0" fontId="26" fillId="0" borderId="36" xfId="0" applyFont="1" applyBorder="1" applyAlignment="1">
      <alignment vertical="top" wrapText="1"/>
    </xf>
    <xf numFmtId="0" fontId="89" fillId="38" borderId="37" xfId="0" applyFont="1" applyFill="1" applyBorder="1" applyAlignment="1">
      <alignment horizontal="right" vertical="center" wrapText="1"/>
    </xf>
    <xf numFmtId="0" fontId="10" fillId="39" borderId="35" xfId="0" applyFont="1" applyFill="1" applyBorder="1" applyAlignment="1">
      <alignment horizontal="right" vertical="center" wrapText="1"/>
    </xf>
    <xf numFmtId="0" fontId="26" fillId="0" borderId="28" xfId="0" applyFont="1" applyFill="1" applyBorder="1" applyAlignment="1">
      <alignment horizontal="right" vertical="center" wrapText="1"/>
    </xf>
    <xf numFmtId="0" fontId="26" fillId="0" borderId="20" xfId="0" applyFont="1" applyFill="1" applyBorder="1" applyAlignment="1">
      <alignment horizontal="right" vertical="center" wrapText="1"/>
    </xf>
    <xf numFmtId="0" fontId="26" fillId="35" borderId="19" xfId="0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right" vertical="center" wrapText="1"/>
    </xf>
    <xf numFmtId="0" fontId="26" fillId="35" borderId="18" xfId="0" applyFont="1" applyFill="1" applyBorder="1" applyAlignment="1">
      <alignment horizontal="right" vertical="center"/>
    </xf>
    <xf numFmtId="0" fontId="26" fillId="0" borderId="18" xfId="0" applyFont="1" applyFill="1" applyBorder="1" applyAlignment="1">
      <alignment horizontal="right" vertical="center"/>
    </xf>
    <xf numFmtId="0" fontId="10" fillId="39" borderId="38" xfId="0" applyFont="1" applyFill="1" applyBorder="1" applyAlignment="1">
      <alignment horizontal="right" vertical="center" wrapText="1"/>
    </xf>
    <xf numFmtId="0" fontId="26" fillId="0" borderId="29" xfId="0" applyFont="1" applyFill="1" applyBorder="1" applyAlignment="1">
      <alignment horizontal="right" vertical="center" wrapText="1"/>
    </xf>
    <xf numFmtId="0" fontId="26" fillId="0" borderId="27" xfId="0" applyFont="1" applyFill="1" applyBorder="1" applyAlignment="1">
      <alignment horizontal="right" vertical="center" wrapText="1"/>
    </xf>
    <xf numFmtId="0" fontId="26" fillId="0" borderId="24" xfId="0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right" vertical="center" wrapText="1"/>
    </xf>
    <xf numFmtId="0" fontId="26" fillId="0" borderId="18" xfId="0" applyFont="1" applyFill="1" applyBorder="1" applyAlignment="1">
      <alignment horizontal="right" vertical="center" wrapText="1"/>
    </xf>
    <xf numFmtId="0" fontId="26" fillId="35" borderId="18" xfId="0" applyFont="1" applyFill="1" applyBorder="1" applyAlignment="1">
      <alignment horizontal="right" vertical="center" wrapText="1"/>
    </xf>
    <xf numFmtId="0" fontId="26" fillId="35" borderId="22" xfId="0" applyFont="1" applyFill="1" applyBorder="1" applyAlignment="1">
      <alignment horizontal="right" vertical="center" wrapText="1"/>
    </xf>
    <xf numFmtId="0" fontId="26" fillId="35" borderId="10" xfId="0" applyFont="1" applyFill="1" applyBorder="1" applyAlignment="1">
      <alignment horizontal="right" vertical="center" wrapText="1"/>
    </xf>
    <xf numFmtId="0" fontId="35" fillId="0" borderId="27" xfId="0" applyFont="1" applyFill="1" applyBorder="1" applyAlignment="1">
      <alignment horizontal="right" vertical="center" wrapText="1"/>
    </xf>
    <xf numFmtId="0" fontId="10" fillId="39" borderId="39" xfId="0" applyFont="1" applyFill="1" applyBorder="1" applyAlignment="1">
      <alignment horizontal="right" vertical="center" wrapText="1"/>
    </xf>
    <xf numFmtId="0" fontId="33" fillId="36" borderId="14" xfId="0" applyFont="1" applyFill="1" applyBorder="1" applyAlignment="1">
      <alignment horizontal="center" vertical="center" wrapText="1"/>
    </xf>
    <xf numFmtId="0" fontId="33" fillId="36" borderId="40" xfId="0" applyFont="1" applyFill="1" applyBorder="1" applyAlignment="1">
      <alignment horizontal="center" vertical="center" wrapText="1"/>
    </xf>
    <xf numFmtId="0" fontId="33" fillId="36" borderId="15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37" borderId="14" xfId="0" applyFont="1" applyFill="1" applyBorder="1" applyAlignment="1">
      <alignment horizontal="center" vertical="center" wrapText="1"/>
    </xf>
    <xf numFmtId="0" fontId="33" fillId="37" borderId="40" xfId="0" applyFont="1" applyFill="1" applyBorder="1" applyAlignment="1">
      <alignment horizontal="center" vertical="center" wrapText="1"/>
    </xf>
    <xf numFmtId="0" fontId="33" fillId="36" borderId="12" xfId="0" applyFont="1" applyFill="1" applyBorder="1" applyAlignment="1">
      <alignment horizontal="center" vertical="center" wrapText="1"/>
    </xf>
    <xf numFmtId="0" fontId="33" fillId="36" borderId="10" xfId="0" applyFont="1" applyFill="1" applyBorder="1" applyAlignment="1">
      <alignment horizontal="center" vertical="center" wrapText="1"/>
    </xf>
    <xf numFmtId="0" fontId="33" fillId="36" borderId="11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37" borderId="12" xfId="0" applyFont="1" applyFill="1" applyBorder="1" applyAlignment="1">
      <alignment horizontal="center" vertical="center" wrapText="1"/>
    </xf>
    <xf numFmtId="0" fontId="33" fillId="37" borderId="10" xfId="0" applyFont="1" applyFill="1" applyBorder="1" applyAlignment="1">
      <alignment horizontal="center" vertical="center" wrapText="1"/>
    </xf>
    <xf numFmtId="0" fontId="33" fillId="36" borderId="41" xfId="0" applyFont="1" applyFill="1" applyBorder="1" applyAlignment="1">
      <alignment horizontal="center" vertical="center" wrapText="1"/>
    </xf>
    <xf numFmtId="0" fontId="33" fillId="36" borderId="27" xfId="0" applyFont="1" applyFill="1" applyBorder="1" applyAlignment="1">
      <alignment horizontal="center" vertical="center" wrapText="1"/>
    </xf>
    <xf numFmtId="0" fontId="33" fillId="36" borderId="30" xfId="0" applyFont="1" applyFill="1" applyBorder="1" applyAlignment="1">
      <alignment horizontal="center" vertical="center" wrapText="1"/>
    </xf>
    <xf numFmtId="0" fontId="33" fillId="36" borderId="17" xfId="0" applyFont="1" applyFill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37" borderId="41" xfId="0" applyFont="1" applyFill="1" applyBorder="1" applyAlignment="1">
      <alignment horizontal="center" vertical="center" wrapText="1"/>
    </xf>
    <xf numFmtId="0" fontId="33" fillId="37" borderId="27" xfId="0" applyFont="1" applyFill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top" wrapText="1"/>
    </xf>
    <xf numFmtId="0" fontId="26" fillId="0" borderId="44" xfId="0" applyFont="1" applyBorder="1" applyAlignment="1">
      <alignment horizontal="center" vertical="top" wrapText="1"/>
    </xf>
    <xf numFmtId="0" fontId="26" fillId="0" borderId="45" xfId="0" applyFont="1" applyBorder="1" applyAlignment="1">
      <alignment horizontal="center" vertical="top" wrapText="1"/>
    </xf>
    <xf numFmtId="0" fontId="26" fillId="0" borderId="46" xfId="0" applyFont="1" applyBorder="1" applyAlignment="1">
      <alignment horizontal="center" vertical="top" wrapText="1"/>
    </xf>
    <xf numFmtId="0" fontId="26" fillId="0" borderId="46" xfId="0" applyFont="1" applyFill="1" applyBorder="1" applyAlignment="1">
      <alignment horizontal="center" vertical="top" wrapText="1"/>
    </xf>
    <xf numFmtId="0" fontId="26" fillId="0" borderId="47" xfId="0" applyFont="1" applyBorder="1" applyAlignment="1">
      <alignment horizontal="center" vertical="top" wrapText="1"/>
    </xf>
    <xf numFmtId="0" fontId="26" fillId="36" borderId="48" xfId="0" applyFont="1" applyFill="1" applyBorder="1" applyAlignment="1">
      <alignment horizontal="center" vertical="top" wrapText="1"/>
    </xf>
    <xf numFmtId="0" fontId="26" fillId="36" borderId="46" xfId="0" applyFont="1" applyFill="1" applyBorder="1" applyAlignment="1">
      <alignment horizontal="center" vertical="top" wrapText="1"/>
    </xf>
    <xf numFmtId="0" fontId="26" fillId="36" borderId="47" xfId="0" applyFont="1" applyFill="1" applyBorder="1" applyAlignment="1">
      <alignment horizontal="center" vertical="top" wrapText="1"/>
    </xf>
    <xf numFmtId="0" fontId="26" fillId="0" borderId="48" xfId="0" applyFont="1" applyFill="1" applyBorder="1" applyAlignment="1">
      <alignment horizontal="center" vertical="top" wrapText="1"/>
    </xf>
    <xf numFmtId="0" fontId="26" fillId="0" borderId="49" xfId="0" applyFont="1" applyFill="1" applyBorder="1" applyAlignment="1">
      <alignment horizontal="center" vertical="top" wrapText="1"/>
    </xf>
    <xf numFmtId="0" fontId="26" fillId="37" borderId="45" xfId="0" applyFont="1" applyFill="1" applyBorder="1" applyAlignment="1">
      <alignment horizontal="center" vertical="top" wrapText="1"/>
    </xf>
    <xf numFmtId="0" fontId="26" fillId="37" borderId="46" xfId="0" applyFont="1" applyFill="1" applyBorder="1" applyAlignment="1">
      <alignment horizontal="center" vertical="top" wrapText="1"/>
    </xf>
    <xf numFmtId="0" fontId="1" fillId="37" borderId="50" xfId="0" applyFont="1" applyFill="1" applyBorder="1" applyAlignment="1">
      <alignment horizontal="center" vertical="center" wrapText="1"/>
    </xf>
    <xf numFmtId="0" fontId="26" fillId="35" borderId="29" xfId="0" applyFont="1" applyFill="1" applyBorder="1" applyAlignment="1">
      <alignment horizontal="right" vertical="center" wrapText="1"/>
    </xf>
    <xf numFmtId="0" fontId="26" fillId="35" borderId="27" xfId="0" applyFont="1" applyFill="1" applyBorder="1" applyAlignment="1">
      <alignment horizontal="right" vertical="center" wrapText="1"/>
    </xf>
    <xf numFmtId="0" fontId="26" fillId="35" borderId="24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51" xfId="0" applyFont="1" applyBorder="1" applyAlignment="1">
      <alignment horizontal="justify" vertical="center" wrapText="1"/>
    </xf>
    <xf numFmtId="0" fontId="31" fillId="32" borderId="42" xfId="55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90" fillId="0" borderId="0" xfId="0" applyFont="1" applyAlignment="1">
      <alignment vertical="center"/>
    </xf>
    <xf numFmtId="0" fontId="26" fillId="36" borderId="20" xfId="0" applyFont="1" applyFill="1" applyBorder="1" applyAlignment="1">
      <alignment horizontal="center" wrapText="1"/>
    </xf>
    <xf numFmtId="0" fontId="26" fillId="36" borderId="52" xfId="0" applyFont="1" applyFill="1" applyBorder="1" applyAlignment="1">
      <alignment horizontal="center" vertical="center" wrapText="1"/>
    </xf>
    <xf numFmtId="0" fontId="26" fillId="36" borderId="20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1" fillId="37" borderId="28" xfId="0" applyFont="1" applyFill="1" applyBorder="1" applyAlignment="1">
      <alignment horizontal="center" vertical="center" wrapText="1"/>
    </xf>
    <xf numFmtId="0" fontId="1" fillId="37" borderId="20" xfId="0" applyFont="1" applyFill="1" applyBorder="1" applyAlignment="1">
      <alignment horizontal="center" vertical="center" wrapText="1"/>
    </xf>
    <xf numFmtId="0" fontId="26" fillId="36" borderId="12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 wrapText="1"/>
    </xf>
    <xf numFmtId="0" fontId="26" fillId="36" borderId="18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36" borderId="16" xfId="0" applyFont="1" applyFill="1" applyBorder="1" applyAlignment="1">
      <alignment horizontal="center" vertical="center" wrapText="1"/>
    </xf>
    <xf numFmtId="0" fontId="26" fillId="36" borderId="30" xfId="0" applyFont="1" applyFill="1" applyBorder="1" applyAlignment="1">
      <alignment horizontal="center" vertical="center" wrapText="1"/>
    </xf>
    <xf numFmtId="0" fontId="26" fillId="36" borderId="54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" fillId="37" borderId="30" xfId="0" applyFont="1" applyFill="1" applyBorder="1" applyAlignment="1">
      <alignment horizontal="center" vertical="center" wrapText="1"/>
    </xf>
    <xf numFmtId="0" fontId="26" fillId="36" borderId="14" xfId="0" applyFont="1" applyFill="1" applyBorder="1" applyAlignment="1">
      <alignment horizontal="center" vertical="center" wrapText="1"/>
    </xf>
    <xf numFmtId="0" fontId="26" fillId="36" borderId="40" xfId="0" applyFont="1" applyFill="1" applyBorder="1" applyAlignment="1">
      <alignment horizontal="center" vertical="center" wrapText="1"/>
    </xf>
    <xf numFmtId="0" fontId="26" fillId="36" borderId="55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37" borderId="22" xfId="0" applyFont="1" applyFill="1" applyBorder="1" applyAlignment="1">
      <alignment horizontal="center" vertical="center" wrapText="1"/>
    </xf>
    <xf numFmtId="0" fontId="26" fillId="37" borderId="3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 horizontal="center" vertical="center" wrapText="1"/>
    </xf>
    <xf numFmtId="171" fontId="10" fillId="33" borderId="12" xfId="63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26" fillId="35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7" borderId="56" xfId="0" applyFont="1" applyFill="1" applyBorder="1" applyAlignment="1">
      <alignment horizontal="center" vertical="center" wrapText="1"/>
    </xf>
    <xf numFmtId="0" fontId="10" fillId="37" borderId="40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26" fillId="35" borderId="30" xfId="0" applyFont="1" applyFill="1" applyBorder="1" applyAlignment="1">
      <alignment horizontal="center" vertical="center" wrapText="1"/>
    </xf>
    <xf numFmtId="0" fontId="26" fillId="35" borderId="17" xfId="0" applyFont="1" applyFill="1" applyBorder="1" applyAlignment="1">
      <alignment horizontal="center" vertical="center" wrapText="1"/>
    </xf>
    <xf numFmtId="0" fontId="35" fillId="36" borderId="10" xfId="0" applyFont="1" applyFill="1" applyBorder="1" applyAlignment="1">
      <alignment horizontal="center" vertical="center" wrapText="1"/>
    </xf>
    <xf numFmtId="0" fontId="35" fillId="36" borderId="27" xfId="0" applyFont="1" applyFill="1" applyBorder="1" applyAlignment="1">
      <alignment horizontal="center" vertical="center" wrapText="1"/>
    </xf>
    <xf numFmtId="0" fontId="35" fillId="36" borderId="24" xfId="0" applyFont="1" applyFill="1" applyBorder="1" applyAlignment="1">
      <alignment horizontal="center" vertical="center" wrapText="1"/>
    </xf>
    <xf numFmtId="0" fontId="39" fillId="32" borderId="10" xfId="0" applyFont="1" applyFill="1" applyBorder="1" applyAlignment="1" applyProtection="1">
      <alignment horizontal="center" vertical="center" wrapText="1"/>
      <protection locked="0"/>
    </xf>
    <xf numFmtId="0" fontId="39" fillId="32" borderId="27" xfId="0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 applyProtection="1">
      <alignment horizontal="center" vertical="center" wrapText="1"/>
      <protection locked="0"/>
    </xf>
    <xf numFmtId="0" fontId="39" fillId="35" borderId="10" xfId="0" applyFont="1" applyFill="1" applyBorder="1" applyAlignment="1">
      <alignment horizontal="center" vertical="center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9" fillId="32" borderId="27" xfId="0" applyFont="1" applyFill="1" applyBorder="1" applyAlignment="1" applyProtection="1">
      <alignment horizontal="center" vertical="center"/>
      <protection locked="0"/>
    </xf>
    <xf numFmtId="0" fontId="34" fillId="0" borderId="27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20" xfId="0" applyBorder="1" applyAlignment="1">
      <alignment/>
    </xf>
    <xf numFmtId="0" fontId="1" fillId="37" borderId="18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0" fillId="37" borderId="19" xfId="0" applyFont="1" applyFill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 vertical="center"/>
    </xf>
    <xf numFmtId="0" fontId="1" fillId="37" borderId="54" xfId="0" applyFont="1" applyFill="1" applyBorder="1" applyAlignment="1">
      <alignment horizontal="center" vertical="center" wrapText="1"/>
    </xf>
    <xf numFmtId="0" fontId="1" fillId="37" borderId="55" xfId="0" applyFont="1" applyFill="1" applyBorder="1" applyAlignment="1">
      <alignment horizontal="center" vertical="center" wrapText="1"/>
    </xf>
    <xf numFmtId="0" fontId="2" fillId="37" borderId="57" xfId="0" applyFont="1" applyFill="1" applyBorder="1" applyAlignment="1">
      <alignment horizontal="center" vertical="center" wrapText="1"/>
    </xf>
    <xf numFmtId="0" fontId="2" fillId="37" borderId="55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6" fillId="37" borderId="50" xfId="0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textRotation="90" wrapText="1"/>
    </xf>
    <xf numFmtId="0" fontId="10" fillId="0" borderId="30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26" fillId="0" borderId="58" xfId="0" applyFont="1" applyBorder="1" applyAlignment="1">
      <alignment horizontal="center"/>
    </xf>
    <xf numFmtId="0" fontId="26" fillId="0" borderId="44" xfId="0" applyFont="1" applyBorder="1" applyAlignment="1">
      <alignment horizontal="left" vertical="top" wrapText="1"/>
    </xf>
    <xf numFmtId="0" fontId="26" fillId="0" borderId="10" xfId="0" applyFont="1" applyFill="1" applyBorder="1" applyAlignment="1">
      <alignment horizontal="right" vertical="center"/>
    </xf>
    <xf numFmtId="0" fontId="26" fillId="0" borderId="33" xfId="0" applyFont="1" applyFill="1" applyBorder="1" applyAlignment="1">
      <alignment vertical="top" wrapText="1"/>
    </xf>
    <xf numFmtId="0" fontId="26" fillId="0" borderId="25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26" xfId="0" applyFont="1" applyFill="1" applyBorder="1" applyAlignment="1">
      <alignment vertical="top" wrapText="1"/>
    </xf>
    <xf numFmtId="0" fontId="35" fillId="0" borderId="29" xfId="0" applyFont="1" applyFill="1" applyBorder="1" applyAlignment="1">
      <alignment horizontal="right" vertical="center" wrapText="1"/>
    </xf>
    <xf numFmtId="0" fontId="35" fillId="0" borderId="10" xfId="0" applyFont="1" applyFill="1" applyBorder="1" applyAlignment="1">
      <alignment horizontal="right" vertical="center"/>
    </xf>
    <xf numFmtId="0" fontId="35" fillId="0" borderId="27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/>
    </xf>
    <xf numFmtId="0" fontId="91" fillId="37" borderId="5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right" vertical="center"/>
    </xf>
    <xf numFmtId="0" fontId="26" fillId="0" borderId="55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37" borderId="30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91" fillId="0" borderId="50" xfId="0" applyFont="1" applyFill="1" applyBorder="1" applyAlignment="1">
      <alignment horizontal="center" vertical="center" wrapText="1"/>
    </xf>
    <xf numFmtId="0" fontId="26" fillId="37" borderId="20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49" fontId="92" fillId="40" borderId="37" xfId="0" applyNumberFormat="1" applyFont="1" applyFill="1" applyBorder="1" applyAlignment="1">
      <alignment horizontal="center" vertical="center"/>
    </xf>
    <xf numFmtId="49" fontId="92" fillId="40" borderId="37" xfId="0" applyNumberFormat="1" applyFont="1" applyFill="1" applyBorder="1" applyAlignment="1">
      <alignment vertical="center"/>
    </xf>
    <xf numFmtId="0" fontId="2" fillId="40" borderId="59" xfId="0" applyFont="1" applyFill="1" applyBorder="1" applyAlignment="1">
      <alignment horizontal="center" vertical="top" wrapText="1"/>
    </xf>
    <xf numFmtId="0" fontId="2" fillId="40" borderId="58" xfId="0" applyFont="1" applyFill="1" applyBorder="1" applyAlignment="1">
      <alignment horizontal="center" vertical="top" wrapText="1"/>
    </xf>
    <xf numFmtId="0" fontId="2" fillId="40" borderId="60" xfId="0" applyFont="1" applyFill="1" applyBorder="1" applyAlignment="1">
      <alignment horizontal="center" vertical="top" wrapText="1"/>
    </xf>
    <xf numFmtId="0" fontId="89" fillId="40" borderId="37" xfId="0" applyFont="1" applyFill="1" applyBorder="1" applyAlignment="1">
      <alignment horizontal="right" vertical="center" wrapText="1"/>
    </xf>
    <xf numFmtId="0" fontId="93" fillId="40" borderId="61" xfId="0" applyFont="1" applyFill="1" applyBorder="1" applyAlignment="1">
      <alignment horizontal="right" vertical="center" wrapText="1"/>
    </xf>
    <xf numFmtId="0" fontId="93" fillId="40" borderId="62" xfId="0" applyFont="1" applyFill="1" applyBorder="1" applyAlignment="1">
      <alignment horizontal="right" vertical="center" wrapText="1"/>
    </xf>
    <xf numFmtId="0" fontId="2" fillId="40" borderId="63" xfId="0" applyFont="1" applyFill="1" applyBorder="1" applyAlignment="1">
      <alignment horizontal="right" vertical="center" wrapText="1"/>
    </xf>
    <xf numFmtId="0" fontId="2" fillId="40" borderId="64" xfId="0" applyFont="1" applyFill="1" applyBorder="1" applyAlignment="1">
      <alignment horizontal="right" vertical="center" wrapText="1"/>
    </xf>
    <xf numFmtId="0" fontId="2" fillId="40" borderId="61" xfId="0" applyFont="1" applyFill="1" applyBorder="1" applyAlignment="1">
      <alignment horizontal="right" vertical="center" wrapText="1"/>
    </xf>
    <xf numFmtId="0" fontId="2" fillId="40" borderId="62" xfId="0" applyFont="1" applyFill="1" applyBorder="1" applyAlignment="1">
      <alignment horizontal="right" vertical="center" wrapText="1"/>
    </xf>
    <xf numFmtId="0" fontId="2" fillId="40" borderId="62" xfId="0" applyFont="1" applyFill="1" applyBorder="1" applyAlignment="1">
      <alignment horizontal="center" vertical="center" wrapText="1"/>
    </xf>
    <xf numFmtId="0" fontId="2" fillId="40" borderId="65" xfId="0" applyFont="1" applyFill="1" applyBorder="1" applyAlignment="1">
      <alignment horizontal="center" vertical="center" wrapText="1"/>
    </xf>
    <xf numFmtId="0" fontId="2" fillId="40" borderId="61" xfId="0" applyFont="1" applyFill="1" applyBorder="1" applyAlignment="1">
      <alignment horizontal="center" vertical="center" wrapText="1"/>
    </xf>
    <xf numFmtId="0" fontId="2" fillId="40" borderId="64" xfId="0" applyFont="1" applyFill="1" applyBorder="1" applyAlignment="1">
      <alignment horizontal="center" vertical="center" wrapText="1"/>
    </xf>
    <xf numFmtId="0" fontId="2" fillId="40" borderId="63" xfId="0" applyFont="1" applyFill="1" applyBorder="1" applyAlignment="1">
      <alignment horizontal="center" vertical="center" wrapText="1"/>
    </xf>
    <xf numFmtId="0" fontId="2" fillId="40" borderId="58" xfId="0" applyFont="1" applyFill="1" applyBorder="1" applyAlignment="1">
      <alignment horizontal="center"/>
    </xf>
    <xf numFmtId="0" fontId="2" fillId="40" borderId="66" xfId="0" applyNumberFormat="1" applyFont="1" applyFill="1" applyBorder="1" applyAlignment="1">
      <alignment horizontal="center" vertical="center"/>
    </xf>
    <xf numFmtId="0" fontId="2" fillId="40" borderId="66" xfId="33" applyFont="1" applyFill="1" applyBorder="1" applyAlignment="1">
      <alignment horizontal="left" vertical="center" wrapText="1"/>
      <protection/>
    </xf>
    <xf numFmtId="0" fontId="33" fillId="40" borderId="66" xfId="0" applyFont="1" applyFill="1" applyBorder="1" applyAlignment="1">
      <alignment horizontal="right" vertical="center" wrapText="1"/>
    </xf>
    <xf numFmtId="0" fontId="33" fillId="40" borderId="59" xfId="0" applyFont="1" applyFill="1" applyBorder="1" applyAlignment="1">
      <alignment horizontal="right" vertical="center" wrapText="1"/>
    </xf>
    <xf numFmtId="0" fontId="2" fillId="40" borderId="59" xfId="0" applyFont="1" applyFill="1" applyBorder="1" applyAlignment="1">
      <alignment horizontal="right" vertical="center" wrapText="1"/>
    </xf>
    <xf numFmtId="0" fontId="2" fillId="40" borderId="67" xfId="0" applyFont="1" applyFill="1" applyBorder="1" applyAlignment="1">
      <alignment horizontal="right" vertical="center" wrapText="1"/>
    </xf>
    <xf numFmtId="0" fontId="2" fillId="40" borderId="58" xfId="0" applyFont="1" applyFill="1" applyBorder="1" applyAlignment="1">
      <alignment horizontal="right" vertical="center" wrapText="1"/>
    </xf>
    <xf numFmtId="0" fontId="2" fillId="40" borderId="58" xfId="0" applyFont="1" applyFill="1" applyBorder="1" applyAlignment="1">
      <alignment horizontal="center" vertical="center" wrapText="1"/>
    </xf>
    <xf numFmtId="0" fontId="2" fillId="40" borderId="57" xfId="0" applyFont="1" applyFill="1" applyBorder="1" applyAlignment="1">
      <alignment horizontal="center" vertical="center" wrapText="1"/>
    </xf>
    <xf numFmtId="0" fontId="2" fillId="40" borderId="68" xfId="0" applyFont="1" applyFill="1" applyBorder="1" applyAlignment="1">
      <alignment horizontal="center" vertical="center" wrapText="1"/>
    </xf>
    <xf numFmtId="0" fontId="2" fillId="40" borderId="59" xfId="0" applyFont="1" applyFill="1" applyBorder="1" applyAlignment="1">
      <alignment horizontal="center" vertical="center" wrapText="1"/>
    </xf>
    <xf numFmtId="0" fontId="2" fillId="40" borderId="69" xfId="0" applyFont="1" applyFill="1" applyBorder="1" applyAlignment="1">
      <alignment horizontal="center" vertical="center" wrapText="1"/>
    </xf>
    <xf numFmtId="0" fontId="2" fillId="40" borderId="21" xfId="0" applyFont="1" applyFill="1" applyBorder="1" applyAlignment="1">
      <alignment horizontal="center" vertical="center" wrapText="1"/>
    </xf>
    <xf numFmtId="0" fontId="2" fillId="40" borderId="62" xfId="0" applyFont="1" applyFill="1" applyBorder="1" applyAlignment="1">
      <alignment horizontal="center"/>
    </xf>
    <xf numFmtId="49" fontId="2" fillId="40" borderId="37" xfId="0" applyNumberFormat="1" applyFont="1" applyFill="1" applyBorder="1" applyAlignment="1">
      <alignment horizontal="center" vertical="center"/>
    </xf>
    <xf numFmtId="49" fontId="2" fillId="40" borderId="37" xfId="0" applyNumberFormat="1" applyFont="1" applyFill="1" applyBorder="1" applyAlignment="1">
      <alignment vertical="center" wrapText="1"/>
    </xf>
    <xf numFmtId="0" fontId="2" fillId="40" borderId="63" xfId="0" applyNumberFormat="1" applyFont="1" applyFill="1" applyBorder="1" applyAlignment="1">
      <alignment horizontal="center" vertical="center" wrapText="1"/>
    </xf>
    <xf numFmtId="0" fontId="2" fillId="40" borderId="62" xfId="0" applyNumberFormat="1" applyFont="1" applyFill="1" applyBorder="1" applyAlignment="1">
      <alignment horizontal="center" vertical="center" wrapText="1"/>
    </xf>
    <xf numFmtId="0" fontId="91" fillId="40" borderId="62" xfId="0" applyNumberFormat="1" applyFont="1" applyFill="1" applyBorder="1" applyAlignment="1">
      <alignment horizontal="center" vertical="center" wrapText="1"/>
    </xf>
    <xf numFmtId="0" fontId="91" fillId="40" borderId="65" xfId="0" applyNumberFormat="1" applyFont="1" applyFill="1" applyBorder="1" applyAlignment="1">
      <alignment horizontal="center" vertical="center" wrapText="1"/>
    </xf>
    <xf numFmtId="0" fontId="33" fillId="40" borderId="37" xfId="0" applyFont="1" applyFill="1" applyBorder="1" applyAlignment="1">
      <alignment horizontal="right" vertical="center" wrapText="1"/>
    </xf>
    <xf numFmtId="0" fontId="33" fillId="40" borderId="61" xfId="0" applyFont="1" applyFill="1" applyBorder="1" applyAlignment="1">
      <alignment horizontal="right" vertical="center" wrapText="1"/>
    </xf>
    <xf numFmtId="0" fontId="2" fillId="40" borderId="70" xfId="0" applyFont="1" applyFill="1" applyBorder="1" applyAlignment="1">
      <alignment horizontal="center" vertical="center" wrapText="1"/>
    </xf>
    <xf numFmtId="49" fontId="2" fillId="40" borderId="61" xfId="0" applyNumberFormat="1" applyFont="1" applyFill="1" applyBorder="1" applyAlignment="1">
      <alignment horizontal="center" vertical="center" wrapText="1"/>
    </xf>
    <xf numFmtId="0" fontId="91" fillId="40" borderId="65" xfId="0" applyFont="1" applyFill="1" applyBorder="1" applyAlignment="1">
      <alignment horizontal="center" vertical="center" wrapText="1"/>
    </xf>
    <xf numFmtId="0" fontId="91" fillId="40" borderId="64" xfId="0" applyFont="1" applyFill="1" applyBorder="1" applyAlignment="1">
      <alignment horizontal="center" vertical="center" wrapText="1"/>
    </xf>
    <xf numFmtId="0" fontId="33" fillId="40" borderId="62" xfId="0" applyFont="1" applyFill="1" applyBorder="1" applyAlignment="1">
      <alignment horizontal="right" vertical="center" wrapText="1"/>
    </xf>
    <xf numFmtId="0" fontId="2" fillId="40" borderId="70" xfId="0" applyFont="1" applyFill="1" applyBorder="1" applyAlignment="1">
      <alignment horizontal="left" vertical="top" wrapText="1"/>
    </xf>
    <xf numFmtId="0" fontId="2" fillId="40" borderId="37" xfId="0" applyFont="1" applyFill="1" applyBorder="1" applyAlignment="1">
      <alignment horizontal="left" vertical="top" wrapText="1"/>
    </xf>
    <xf numFmtId="0" fontId="1" fillId="40" borderId="61" xfId="0" applyFont="1" applyFill="1" applyBorder="1" applyAlignment="1">
      <alignment horizontal="center" vertical="center" wrapText="1"/>
    </xf>
    <xf numFmtId="0" fontId="1" fillId="40" borderId="65" xfId="0" applyFont="1" applyFill="1" applyBorder="1" applyAlignment="1">
      <alignment horizontal="center" vertical="center" wrapText="1"/>
    </xf>
    <xf numFmtId="0" fontId="2" fillId="40" borderId="6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40" borderId="23" xfId="0" applyFont="1" applyFill="1" applyBorder="1" applyAlignment="1">
      <alignment horizontal="center" vertical="center"/>
    </xf>
    <xf numFmtId="0" fontId="94" fillId="38" borderId="37" xfId="0" applyFont="1" applyFill="1" applyBorder="1" applyAlignment="1">
      <alignment horizontal="left" vertical="top" wrapText="1"/>
    </xf>
    <xf numFmtId="0" fontId="94" fillId="36" borderId="62" xfId="0" applyFont="1" applyFill="1" applyBorder="1" applyAlignment="1">
      <alignment horizontal="center" vertical="center" wrapText="1"/>
    </xf>
    <xf numFmtId="0" fontId="94" fillId="36" borderId="65" xfId="0" applyFont="1" applyFill="1" applyBorder="1" applyAlignment="1">
      <alignment horizontal="center" vertical="center" wrapText="1"/>
    </xf>
    <xf numFmtId="0" fontId="94" fillId="35" borderId="65" xfId="0" applyFont="1" applyFill="1" applyBorder="1" applyAlignment="1">
      <alignment horizontal="center" vertical="center" wrapText="1"/>
    </xf>
    <xf numFmtId="0" fontId="94" fillId="37" borderId="65" xfId="0" applyFont="1" applyFill="1" applyBorder="1" applyAlignment="1">
      <alignment horizontal="center" vertical="center" wrapText="1"/>
    </xf>
    <xf numFmtId="0" fontId="94" fillId="0" borderId="6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24" xfId="0" applyFont="1" applyFill="1" applyBorder="1" applyAlignment="1">
      <alignment horizontal="right" vertical="center" wrapText="1"/>
    </xf>
    <xf numFmtId="0" fontId="26" fillId="36" borderId="41" xfId="0" applyFont="1" applyFill="1" applyBorder="1" applyAlignment="1">
      <alignment horizontal="center" vertical="center" wrapText="1"/>
    </xf>
    <xf numFmtId="0" fontId="26" fillId="36" borderId="27" xfId="0" applyFont="1" applyFill="1" applyBorder="1" applyAlignment="1">
      <alignment horizontal="center" vertical="center" wrapText="1"/>
    </xf>
    <xf numFmtId="0" fontId="26" fillId="36" borderId="24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37" borderId="29" xfId="0" applyFont="1" applyFill="1" applyBorder="1" applyAlignment="1">
      <alignment horizontal="center" vertical="center" wrapText="1"/>
    </xf>
    <xf numFmtId="0" fontId="26" fillId="37" borderId="27" xfId="0" applyFont="1" applyFill="1" applyBorder="1" applyAlignment="1">
      <alignment horizontal="center" vertical="center" wrapText="1"/>
    </xf>
    <xf numFmtId="0" fontId="26" fillId="35" borderId="71" xfId="0" applyFont="1" applyFill="1" applyBorder="1" applyAlignment="1">
      <alignment vertical="top" wrapText="1"/>
    </xf>
    <xf numFmtId="0" fontId="94" fillId="38" borderId="67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89" fillId="38" borderId="66" xfId="0" applyFont="1" applyFill="1" applyBorder="1" applyAlignment="1">
      <alignment horizontal="right" vertical="center" wrapText="1"/>
    </xf>
    <xf numFmtId="0" fontId="10" fillId="37" borderId="55" xfId="0" applyFont="1" applyFill="1" applyBorder="1" applyAlignment="1">
      <alignment horizontal="center" vertical="center"/>
    </xf>
    <xf numFmtId="0" fontId="26" fillId="37" borderId="18" xfId="0" applyFont="1" applyFill="1" applyBorder="1" applyAlignment="1">
      <alignment horizontal="center" vertical="center" wrapText="1"/>
    </xf>
    <xf numFmtId="0" fontId="26" fillId="37" borderId="24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37" borderId="54" xfId="0" applyFont="1" applyFill="1" applyBorder="1" applyAlignment="1">
      <alignment horizontal="center" vertical="center" wrapText="1"/>
    </xf>
    <xf numFmtId="0" fontId="94" fillId="38" borderId="43" xfId="0" applyFont="1" applyFill="1" applyBorder="1" applyAlignment="1">
      <alignment horizontal="left" vertical="top" wrapText="1"/>
    </xf>
    <xf numFmtId="0" fontId="94" fillId="38" borderId="44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26" fillId="0" borderId="25" xfId="0" applyFont="1" applyBorder="1" applyAlignment="1">
      <alignment horizontal="left" vertical="top" wrapText="1"/>
    </xf>
    <xf numFmtId="49" fontId="1" fillId="36" borderId="18" xfId="0" applyNumberFormat="1" applyFont="1" applyFill="1" applyBorder="1" applyAlignment="1">
      <alignment horizontal="center" vertical="center" wrapText="1"/>
    </xf>
    <xf numFmtId="49" fontId="1" fillId="35" borderId="18" xfId="0" applyNumberFormat="1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right" vertical="center" wrapText="1"/>
    </xf>
    <xf numFmtId="0" fontId="35" fillId="0" borderId="33" xfId="0" applyFont="1" applyBorder="1" applyAlignment="1">
      <alignment horizontal="left" vertical="top" wrapText="1"/>
    </xf>
    <xf numFmtId="0" fontId="35" fillId="0" borderId="25" xfId="0" applyFont="1" applyBorder="1" applyAlignment="1">
      <alignment horizontal="left" vertical="top" wrapText="1"/>
    </xf>
    <xf numFmtId="0" fontId="40" fillId="36" borderId="12" xfId="0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right" vertical="center" wrapText="1"/>
    </xf>
    <xf numFmtId="0" fontId="41" fillId="36" borderId="12" xfId="0" applyFont="1" applyFill="1" applyBorder="1" applyAlignment="1">
      <alignment horizontal="center" vertical="center" wrapText="1"/>
    </xf>
    <xf numFmtId="0" fontId="35" fillId="36" borderId="18" xfId="0" applyFont="1" applyFill="1" applyBorder="1" applyAlignment="1">
      <alignment horizontal="center" vertical="center" wrapText="1"/>
    </xf>
    <xf numFmtId="0" fontId="35" fillId="0" borderId="26" xfId="0" applyFont="1" applyBorder="1" applyAlignment="1">
      <alignment horizontal="left" vertical="top" wrapText="1"/>
    </xf>
    <xf numFmtId="0" fontId="35" fillId="0" borderId="36" xfId="0" applyFont="1" applyBorder="1" applyAlignment="1">
      <alignment horizontal="left" vertical="top" wrapText="1"/>
    </xf>
    <xf numFmtId="0" fontId="40" fillId="35" borderId="10" xfId="0" applyFont="1" applyFill="1" applyBorder="1" applyAlignment="1">
      <alignment horizontal="center" vertical="center" wrapText="1"/>
    </xf>
    <xf numFmtId="0" fontId="40" fillId="37" borderId="10" xfId="0" applyFont="1" applyFill="1" applyBorder="1" applyAlignment="1">
      <alignment horizontal="center" vertical="center" wrapText="1"/>
    </xf>
    <xf numFmtId="0" fontId="40" fillId="37" borderId="18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1" fillId="36" borderId="41" xfId="0" applyFont="1" applyFill="1" applyBorder="1" applyAlignment="1">
      <alignment horizontal="center" vertical="center" wrapText="1"/>
    </xf>
    <xf numFmtId="0" fontId="41" fillId="36" borderId="27" xfId="0" applyFont="1" applyFill="1" applyBorder="1" applyAlignment="1">
      <alignment horizontal="center" vertical="center" wrapText="1"/>
    </xf>
    <xf numFmtId="0" fontId="10" fillId="37" borderId="27" xfId="0" applyFont="1" applyFill="1" applyBorder="1" applyAlignment="1">
      <alignment horizontal="center" vertical="center" wrapText="1"/>
    </xf>
    <xf numFmtId="0" fontId="40" fillId="37" borderId="24" xfId="0" applyFont="1" applyFill="1" applyBorder="1" applyAlignment="1">
      <alignment horizontal="center" vertical="center"/>
    </xf>
    <xf numFmtId="0" fontId="40" fillId="36" borderId="30" xfId="0" applyFont="1" applyFill="1" applyBorder="1" applyAlignment="1">
      <alignment horizontal="center" vertical="center" wrapText="1"/>
    </xf>
    <xf numFmtId="0" fontId="40" fillId="37" borderId="54" xfId="0" applyFont="1" applyFill="1" applyBorder="1" applyAlignment="1">
      <alignment horizontal="center" vertical="center" wrapText="1"/>
    </xf>
    <xf numFmtId="0" fontId="40" fillId="0" borderId="54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right" vertical="center" wrapText="1"/>
    </xf>
    <xf numFmtId="0" fontId="35" fillId="36" borderId="16" xfId="0" applyFont="1" applyFill="1" applyBorder="1" applyAlignment="1">
      <alignment horizontal="center" vertical="center" wrapText="1"/>
    </xf>
    <xf numFmtId="0" fontId="35" fillId="36" borderId="30" xfId="0" applyFont="1" applyFill="1" applyBorder="1" applyAlignment="1">
      <alignment horizontal="center" vertical="center" wrapText="1"/>
    </xf>
    <xf numFmtId="0" fontId="35" fillId="36" borderId="54" xfId="0" applyFont="1" applyFill="1" applyBorder="1" applyAlignment="1">
      <alignment horizontal="center" vertical="center" wrapText="1"/>
    </xf>
    <xf numFmtId="0" fontId="10" fillId="37" borderId="30" xfId="0" applyFont="1" applyFill="1" applyBorder="1" applyAlignment="1">
      <alignment horizontal="center" vertical="center" wrapText="1"/>
    </xf>
    <xf numFmtId="0" fontId="35" fillId="37" borderId="10" xfId="0" applyFont="1" applyFill="1" applyBorder="1" applyAlignment="1">
      <alignment horizontal="center" vertical="center" wrapText="1"/>
    </xf>
    <xf numFmtId="0" fontId="35" fillId="35" borderId="41" xfId="0" applyFont="1" applyFill="1" applyBorder="1" applyAlignment="1">
      <alignment horizontal="center" vertical="center" wrapText="1"/>
    </xf>
    <xf numFmtId="0" fontId="35" fillId="35" borderId="27" xfId="0" applyFont="1" applyFill="1" applyBorder="1" applyAlignment="1">
      <alignment horizontal="center" vertical="center" wrapText="1"/>
    </xf>
    <xf numFmtId="0" fontId="35" fillId="35" borderId="42" xfId="0" applyFont="1" applyFill="1" applyBorder="1" applyAlignment="1">
      <alignment horizontal="center" vertical="center" wrapText="1"/>
    </xf>
    <xf numFmtId="0" fontId="35" fillId="37" borderId="27" xfId="0" applyFont="1" applyFill="1" applyBorder="1" applyAlignment="1">
      <alignment horizontal="center" vertical="center" wrapText="1"/>
    </xf>
    <xf numFmtId="0" fontId="35" fillId="37" borderId="30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right" vertical="center" wrapText="1"/>
    </xf>
    <xf numFmtId="0" fontId="26" fillId="0" borderId="73" xfId="0" applyFont="1" applyFill="1" applyBorder="1" applyAlignment="1">
      <alignment horizontal="right" vertical="center" wrapText="1"/>
    </xf>
    <xf numFmtId="0" fontId="2" fillId="41" borderId="10" xfId="0" applyFont="1" applyFill="1" applyBorder="1" applyAlignment="1">
      <alignment vertical="top" wrapText="1"/>
    </xf>
    <xf numFmtId="0" fontId="94" fillId="36" borderId="61" xfId="0" applyFont="1" applyFill="1" applyBorder="1" applyAlignment="1">
      <alignment horizontal="center" vertical="center" wrapText="1"/>
    </xf>
    <xf numFmtId="0" fontId="10" fillId="41" borderId="18" xfId="0" applyFont="1" applyFill="1" applyBorder="1" applyAlignment="1">
      <alignment horizontal="left" vertical="top" wrapText="1"/>
    </xf>
    <xf numFmtId="49" fontId="1" fillId="36" borderId="19" xfId="0" applyNumberFormat="1" applyFont="1" applyFill="1" applyBorder="1" applyAlignment="1">
      <alignment horizontal="center" vertical="center" wrapText="1"/>
    </xf>
    <xf numFmtId="49" fontId="1" fillId="35" borderId="19" xfId="0" applyNumberFormat="1" applyFont="1" applyFill="1" applyBorder="1" applyAlignment="1">
      <alignment horizontal="center" vertical="center" wrapText="1"/>
    </xf>
    <xf numFmtId="0" fontId="26" fillId="35" borderId="19" xfId="0" applyFont="1" applyFill="1" applyBorder="1" applyAlignment="1">
      <alignment horizontal="right" vertical="center" wrapText="1"/>
    </xf>
    <xf numFmtId="0" fontId="26" fillId="35" borderId="52" xfId="0" applyFont="1" applyFill="1" applyBorder="1" applyAlignment="1">
      <alignment horizontal="center" vertical="center" wrapText="1"/>
    </xf>
    <xf numFmtId="0" fontId="26" fillId="35" borderId="20" xfId="0" applyFont="1" applyFill="1" applyBorder="1" applyAlignment="1">
      <alignment horizontal="center" vertical="center" wrapText="1"/>
    </xf>
    <xf numFmtId="0" fontId="26" fillId="35" borderId="53" xfId="0" applyFont="1" applyFill="1" applyBorder="1" applyAlignment="1">
      <alignment horizontal="center" vertical="center" wrapText="1"/>
    </xf>
    <xf numFmtId="0" fontId="26" fillId="37" borderId="28" xfId="0" applyFont="1" applyFill="1" applyBorder="1" applyAlignment="1">
      <alignment horizontal="center" vertical="center" wrapText="1"/>
    </xf>
    <xf numFmtId="0" fontId="1" fillId="41" borderId="61" xfId="0" applyFont="1" applyFill="1" applyBorder="1" applyAlignment="1">
      <alignment horizontal="center" vertical="center" wrapText="1"/>
    </xf>
    <xf numFmtId="0" fontId="1" fillId="41" borderId="62" xfId="0" applyFont="1" applyFill="1" applyBorder="1" applyAlignment="1">
      <alignment horizontal="center" vertical="center" wrapText="1"/>
    </xf>
    <xf numFmtId="0" fontId="10" fillId="41" borderId="62" xfId="0" applyFont="1" applyFill="1" applyBorder="1" applyAlignment="1">
      <alignment horizontal="right" vertical="center" wrapText="1"/>
    </xf>
    <xf numFmtId="0" fontId="10" fillId="41" borderId="62" xfId="0" applyFont="1" applyFill="1" applyBorder="1" applyAlignment="1">
      <alignment horizontal="center" vertical="center" wrapText="1"/>
    </xf>
    <xf numFmtId="0" fontId="40" fillId="0" borderId="26" xfId="0" applyFont="1" applyBorder="1" applyAlignment="1">
      <alignment horizontal="left" vertical="top" wrapText="1"/>
    </xf>
    <xf numFmtId="0" fontId="40" fillId="36" borderId="27" xfId="0" applyFont="1" applyFill="1" applyBorder="1" applyAlignment="1">
      <alignment horizontal="center" vertical="center" wrapText="1"/>
    </xf>
    <xf numFmtId="0" fontId="40" fillId="36" borderId="24" xfId="0" applyFont="1" applyFill="1" applyBorder="1" applyAlignment="1">
      <alignment horizontal="center" vertical="center" wrapText="1"/>
    </xf>
    <xf numFmtId="0" fontId="40" fillId="35" borderId="24" xfId="0" applyFont="1" applyFill="1" applyBorder="1" applyAlignment="1">
      <alignment horizontal="center" vertical="center" wrapText="1"/>
    </xf>
    <xf numFmtId="0" fontId="40" fillId="37" borderId="24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1" fillId="0" borderId="36" xfId="0" applyFont="1" applyBorder="1" applyAlignment="1">
      <alignment horizontal="left" vertical="top" wrapText="1"/>
    </xf>
    <xf numFmtId="0" fontId="10" fillId="39" borderId="36" xfId="0" applyFont="1" applyFill="1" applyBorder="1" applyAlignment="1">
      <alignment horizontal="right" vertical="center" wrapText="1"/>
    </xf>
    <xf numFmtId="0" fontId="1" fillId="41" borderId="65" xfId="0" applyFont="1" applyFill="1" applyBorder="1" applyAlignment="1">
      <alignment horizontal="center" vertical="center" wrapText="1"/>
    </xf>
    <xf numFmtId="0" fontId="10" fillId="41" borderId="63" xfId="0" applyFont="1" applyFill="1" applyBorder="1" applyAlignment="1">
      <alignment horizontal="right" vertical="center" wrapText="1"/>
    </xf>
    <xf numFmtId="0" fontId="10" fillId="41" borderId="37" xfId="0" applyFont="1" applyFill="1" applyBorder="1" applyAlignment="1">
      <alignment horizontal="right" vertical="center" wrapText="1"/>
    </xf>
    <xf numFmtId="0" fontId="35" fillId="36" borderId="41" xfId="0" applyFont="1" applyFill="1" applyBorder="1" applyAlignment="1">
      <alignment horizontal="center" vertical="center" wrapText="1"/>
    </xf>
    <xf numFmtId="0" fontId="35" fillId="37" borderId="29" xfId="0" applyFont="1" applyFill="1" applyBorder="1" applyAlignment="1">
      <alignment horizontal="center" vertical="center" wrapText="1"/>
    </xf>
    <xf numFmtId="0" fontId="10" fillId="41" borderId="65" xfId="0" applyFont="1" applyFill="1" applyBorder="1" applyAlignment="1">
      <alignment horizontal="right" vertical="center" wrapText="1"/>
    </xf>
    <xf numFmtId="0" fontId="10" fillId="41" borderId="63" xfId="0" applyFont="1" applyFill="1" applyBorder="1" applyAlignment="1">
      <alignment horizontal="center" vertical="center" wrapText="1"/>
    </xf>
    <xf numFmtId="0" fontId="10" fillId="41" borderId="61" xfId="0" applyFont="1" applyFill="1" applyBorder="1" applyAlignment="1">
      <alignment horizontal="center" vertical="center" wrapText="1"/>
    </xf>
    <xf numFmtId="0" fontId="10" fillId="41" borderId="64" xfId="0" applyFont="1" applyFill="1" applyBorder="1" applyAlignment="1">
      <alignment horizontal="center" vertical="center" wrapText="1"/>
    </xf>
    <xf numFmtId="0" fontId="10" fillId="41" borderId="6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/>
    </xf>
    <xf numFmtId="0" fontId="26" fillId="0" borderId="2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/>
    </xf>
    <xf numFmtId="0" fontId="35" fillId="0" borderId="27" xfId="0" applyFont="1" applyBorder="1" applyAlignment="1">
      <alignment/>
    </xf>
    <xf numFmtId="0" fontId="35" fillId="0" borderId="30" xfId="0" applyFont="1" applyBorder="1" applyAlignment="1">
      <alignment/>
    </xf>
    <xf numFmtId="0" fontId="35" fillId="0" borderId="17" xfId="0" applyFont="1" applyBorder="1" applyAlignment="1">
      <alignment/>
    </xf>
    <xf numFmtId="0" fontId="26" fillId="0" borderId="4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26" fillId="38" borderId="74" xfId="0" applyFont="1" applyFill="1" applyBorder="1" applyAlignment="1">
      <alignment vertical="top" wrapText="1"/>
    </xf>
    <xf numFmtId="0" fontId="26" fillId="38" borderId="13" xfId="0" applyFont="1" applyFill="1" applyBorder="1" applyAlignment="1">
      <alignment horizontal="left" vertical="top" wrapText="1"/>
    </xf>
    <xf numFmtId="0" fontId="26" fillId="38" borderId="28" xfId="0" applyFont="1" applyFill="1" applyBorder="1" applyAlignment="1">
      <alignment horizontal="right" vertical="center" wrapText="1"/>
    </xf>
    <xf numFmtId="0" fontId="26" fillId="38" borderId="20" xfId="0" applyFont="1" applyFill="1" applyBorder="1" applyAlignment="1">
      <alignment horizontal="right" vertical="center" wrapText="1"/>
    </xf>
    <xf numFmtId="0" fontId="26" fillId="36" borderId="15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37" borderId="14" xfId="0" applyFont="1" applyFill="1" applyBorder="1" applyAlignment="1">
      <alignment horizontal="center" vertical="center" wrapText="1"/>
    </xf>
    <xf numFmtId="0" fontId="26" fillId="37" borderId="4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6" borderId="52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6" fillId="38" borderId="25" xfId="0" applyFont="1" applyFill="1" applyBorder="1" applyAlignment="1">
      <alignment vertical="top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6" fillId="36" borderId="11" xfId="0" applyFont="1" applyFill="1" applyBorder="1" applyAlignment="1">
      <alignment horizontal="center" vertical="center" wrapText="1"/>
    </xf>
    <xf numFmtId="0" fontId="26" fillId="37" borderId="12" xfId="0" applyFont="1" applyFill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72" xfId="0" applyFont="1" applyBorder="1" applyAlignment="1">
      <alignment horizontal="left" vertical="top" wrapText="1"/>
    </xf>
    <xf numFmtId="49" fontId="1" fillId="36" borderId="12" xfId="0" applyNumberFormat="1" applyFont="1" applyFill="1" applyBorder="1" applyAlignment="1">
      <alignment horizontal="center" vertical="center" wrapText="1"/>
    </xf>
    <xf numFmtId="0" fontId="35" fillId="36" borderId="11" xfId="0" applyFont="1" applyFill="1" applyBorder="1" applyAlignment="1">
      <alignment horizontal="center" vertical="center" wrapText="1"/>
    </xf>
    <xf numFmtId="0" fontId="35" fillId="0" borderId="72" xfId="0" applyFont="1" applyBorder="1" applyAlignment="1">
      <alignment horizontal="left" vertical="top" wrapText="1"/>
    </xf>
    <xf numFmtId="0" fontId="40" fillId="36" borderId="18" xfId="0" applyFont="1" applyFill="1" applyBorder="1" applyAlignment="1">
      <alignment horizontal="center" vertical="center" wrapText="1"/>
    </xf>
    <xf numFmtId="0" fontId="40" fillId="35" borderId="18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right" vertical="center" wrapText="1"/>
    </xf>
    <xf numFmtId="0" fontId="35" fillId="0" borderId="18" xfId="0" applyFont="1" applyFill="1" applyBorder="1" applyAlignment="1">
      <alignment horizontal="right" vertical="center" wrapText="1"/>
    </xf>
    <xf numFmtId="0" fontId="35" fillId="36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40" fillId="37" borderId="11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5" fillId="37" borderId="12" xfId="0" applyFont="1" applyFill="1" applyBorder="1" applyAlignment="1">
      <alignment horizontal="center" vertical="center" wrapText="1"/>
    </xf>
    <xf numFmtId="0" fontId="40" fillId="0" borderId="39" xfId="0" applyFont="1" applyBorder="1" applyAlignment="1">
      <alignment horizontal="left" vertical="top" wrapText="1"/>
    </xf>
    <xf numFmtId="0" fontId="41" fillId="0" borderId="75" xfId="0" applyFont="1" applyBorder="1" applyAlignment="1">
      <alignment horizontal="left" vertical="top" wrapText="1"/>
    </xf>
    <xf numFmtId="0" fontId="40" fillId="36" borderId="16" xfId="0" applyFont="1" applyFill="1" applyBorder="1" applyAlignment="1">
      <alignment horizontal="center" vertical="center" wrapText="1"/>
    </xf>
    <xf numFmtId="0" fontId="40" fillId="35" borderId="30" xfId="0" applyFont="1" applyFill="1" applyBorder="1" applyAlignment="1">
      <alignment horizontal="center" vertical="center" wrapText="1"/>
    </xf>
    <xf numFmtId="0" fontId="40" fillId="37" borderId="30" xfId="0" applyFont="1" applyFill="1" applyBorder="1" applyAlignment="1">
      <alignment horizontal="center" vertical="center" wrapText="1"/>
    </xf>
    <xf numFmtId="0" fontId="26" fillId="39" borderId="39" xfId="0" applyFont="1" applyFill="1" applyBorder="1" applyAlignment="1">
      <alignment horizontal="right" vertical="center" wrapText="1"/>
    </xf>
    <xf numFmtId="0" fontId="35" fillId="0" borderId="31" xfId="0" applyFont="1" applyFill="1" applyBorder="1" applyAlignment="1">
      <alignment horizontal="right" vertical="center" wrapText="1"/>
    </xf>
    <xf numFmtId="0" fontId="35" fillId="0" borderId="54" xfId="0" applyFont="1" applyFill="1" applyBorder="1" applyAlignment="1">
      <alignment horizontal="right" vertical="center" wrapText="1"/>
    </xf>
    <xf numFmtId="0" fontId="35" fillId="36" borderId="17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37" borderId="16" xfId="0" applyFont="1" applyFill="1" applyBorder="1" applyAlignment="1">
      <alignment horizontal="center" vertical="center" wrapText="1"/>
    </xf>
    <xf numFmtId="0" fontId="40" fillId="37" borderId="17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2" fillId="41" borderId="37" xfId="0" applyFont="1" applyFill="1" applyBorder="1" applyAlignment="1">
      <alignment vertical="top" wrapText="1"/>
    </xf>
    <xf numFmtId="0" fontId="10" fillId="41" borderId="76" xfId="0" applyFont="1" applyFill="1" applyBorder="1" applyAlignment="1">
      <alignment horizontal="left" vertical="top" wrapText="1"/>
    </xf>
    <xf numFmtId="0" fontId="2" fillId="41" borderId="61" xfId="0" applyFont="1" applyFill="1" applyBorder="1" applyAlignment="1">
      <alignment horizontal="center" vertical="center" wrapText="1"/>
    </xf>
    <xf numFmtId="0" fontId="2" fillId="41" borderId="62" xfId="0" applyFont="1" applyFill="1" applyBorder="1" applyAlignment="1">
      <alignment horizontal="center" vertical="center" wrapText="1"/>
    </xf>
    <xf numFmtId="0" fontId="2" fillId="41" borderId="64" xfId="0" applyFont="1" applyFill="1" applyBorder="1" applyAlignment="1">
      <alignment horizontal="center" vertical="center" wrapText="1"/>
    </xf>
    <xf numFmtId="0" fontId="10" fillId="41" borderId="44" xfId="0" applyFont="1" applyFill="1" applyBorder="1" applyAlignment="1">
      <alignment horizontal="right" vertical="center" wrapText="1"/>
    </xf>
    <xf numFmtId="0" fontId="26" fillId="0" borderId="27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" fillId="41" borderId="37" xfId="0" applyFont="1" applyFill="1" applyBorder="1" applyAlignment="1">
      <alignment horizontal="left" vertical="top" wrapText="1"/>
    </xf>
    <xf numFmtId="0" fontId="10" fillId="41" borderId="37" xfId="0" applyFont="1" applyFill="1" applyBorder="1" applyAlignment="1">
      <alignment horizontal="left" vertical="top" wrapText="1"/>
    </xf>
    <xf numFmtId="0" fontId="2" fillId="41" borderId="65" xfId="0" applyFont="1" applyFill="1" applyBorder="1" applyAlignment="1">
      <alignment horizontal="center" vertical="center" wrapText="1"/>
    </xf>
    <xf numFmtId="0" fontId="40" fillId="36" borderId="46" xfId="0" applyFont="1" applyFill="1" applyBorder="1" applyAlignment="1">
      <alignment horizontal="center" vertical="center" wrapText="1"/>
    </xf>
    <xf numFmtId="0" fontId="40" fillId="35" borderId="46" xfId="0" applyFont="1" applyFill="1" applyBorder="1" applyAlignment="1">
      <alignment horizontal="center" vertical="center" wrapText="1"/>
    </xf>
    <xf numFmtId="0" fontId="1" fillId="37" borderId="46" xfId="0" applyFont="1" applyFill="1" applyBorder="1" applyAlignment="1">
      <alignment horizontal="center" vertical="center" wrapText="1"/>
    </xf>
    <xf numFmtId="0" fontId="1" fillId="37" borderId="47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0" fillId="39" borderId="74" xfId="0" applyFont="1" applyFill="1" applyBorder="1" applyAlignment="1">
      <alignment horizontal="right" vertical="center" wrapText="1"/>
    </xf>
    <xf numFmtId="0" fontId="35" fillId="0" borderId="45" xfId="0" applyFont="1" applyFill="1" applyBorder="1" applyAlignment="1">
      <alignment horizontal="right" vertical="center" wrapText="1"/>
    </xf>
    <xf numFmtId="0" fontId="35" fillId="0" borderId="46" xfId="0" applyFont="1" applyFill="1" applyBorder="1" applyAlignment="1">
      <alignment horizontal="right" vertical="center" wrapText="1"/>
    </xf>
    <xf numFmtId="0" fontId="26" fillId="0" borderId="46" xfId="0" applyFont="1" applyFill="1" applyBorder="1" applyAlignment="1">
      <alignment horizontal="right" vertical="center" wrapText="1"/>
    </xf>
    <xf numFmtId="0" fontId="35" fillId="0" borderId="47" xfId="0" applyFont="1" applyFill="1" applyBorder="1" applyAlignment="1">
      <alignment horizontal="right" vertical="center" wrapText="1"/>
    </xf>
    <xf numFmtId="0" fontId="35" fillId="36" borderId="48" xfId="0" applyFont="1" applyFill="1" applyBorder="1" applyAlignment="1">
      <alignment horizontal="center" vertical="center" wrapText="1"/>
    </xf>
    <xf numFmtId="0" fontId="35" fillId="36" borderId="46" xfId="0" applyFont="1" applyFill="1" applyBorder="1" applyAlignment="1">
      <alignment horizontal="center" vertical="center" wrapText="1"/>
    </xf>
    <xf numFmtId="0" fontId="35" fillId="36" borderId="47" xfId="0" applyFont="1" applyFill="1" applyBorder="1" applyAlignment="1">
      <alignment horizontal="center" vertical="center" wrapText="1"/>
    </xf>
    <xf numFmtId="0" fontId="35" fillId="0" borderId="48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 wrapText="1"/>
    </xf>
    <xf numFmtId="0" fontId="35" fillId="0" borderId="49" xfId="0" applyFont="1" applyFill="1" applyBorder="1" applyAlignment="1">
      <alignment horizontal="center" vertical="center" wrapText="1"/>
    </xf>
    <xf numFmtId="0" fontId="26" fillId="37" borderId="45" xfId="0" applyFont="1" applyFill="1" applyBorder="1" applyAlignment="1">
      <alignment horizontal="center" vertical="center" wrapText="1"/>
    </xf>
    <xf numFmtId="0" fontId="26" fillId="37" borderId="46" xfId="0" applyFont="1" applyFill="1" applyBorder="1" applyAlignment="1">
      <alignment horizontal="center" vertical="center" wrapText="1"/>
    </xf>
    <xf numFmtId="0" fontId="11" fillId="37" borderId="47" xfId="0" applyFont="1" applyFill="1" applyBorder="1" applyAlignment="1">
      <alignment horizontal="center" vertical="center" wrapText="1"/>
    </xf>
    <xf numFmtId="0" fontId="40" fillId="35" borderId="27" xfId="0" applyFont="1" applyFill="1" applyBorder="1" applyAlignment="1">
      <alignment horizontal="center" vertical="center" wrapText="1"/>
    </xf>
    <xf numFmtId="0" fontId="10" fillId="39" borderId="25" xfId="0" applyFont="1" applyFill="1" applyBorder="1" applyAlignment="1">
      <alignment horizontal="right" vertical="center" wrapText="1"/>
    </xf>
    <xf numFmtId="0" fontId="35" fillId="0" borderId="24" xfId="0" applyFont="1" applyFill="1" applyBorder="1" applyAlignment="1">
      <alignment horizontal="right" vertical="center" wrapText="1"/>
    </xf>
    <xf numFmtId="0" fontId="35" fillId="0" borderId="42" xfId="0" applyFont="1" applyFill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40" fillId="36" borderId="29" xfId="0" applyFont="1" applyFill="1" applyBorder="1" applyAlignment="1">
      <alignment horizontal="center" vertical="center" wrapText="1"/>
    </xf>
    <xf numFmtId="0" fontId="40" fillId="36" borderId="31" xfId="0" applyFont="1" applyFill="1" applyBorder="1" applyAlignment="1">
      <alignment horizontal="center" vertical="center" wrapText="1"/>
    </xf>
    <xf numFmtId="0" fontId="40" fillId="36" borderId="45" xfId="0" applyFont="1" applyFill="1" applyBorder="1" applyAlignment="1">
      <alignment horizontal="center" vertical="center" wrapText="1"/>
    </xf>
    <xf numFmtId="0" fontId="2" fillId="36" borderId="58" xfId="0" applyFont="1" applyFill="1" applyBorder="1" applyAlignment="1">
      <alignment horizontal="center" vertical="center" wrapText="1"/>
    </xf>
    <xf numFmtId="0" fontId="2" fillId="36" borderId="57" xfId="0" applyFont="1" applyFill="1" applyBorder="1" applyAlignment="1">
      <alignment horizontal="center" vertical="center" wrapText="1"/>
    </xf>
    <xf numFmtId="0" fontId="2" fillId="35" borderId="57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36" fillId="39" borderId="66" xfId="0" applyFont="1" applyFill="1" applyBorder="1" applyAlignment="1">
      <alignment horizontal="right" vertical="center"/>
    </xf>
    <xf numFmtId="0" fontId="33" fillId="39" borderId="68" xfId="0" applyFont="1" applyFill="1" applyBorder="1" applyAlignment="1">
      <alignment horizontal="right" vertical="center"/>
    </xf>
    <xf numFmtId="0" fontId="33" fillId="39" borderId="58" xfId="0" applyFont="1" applyFill="1" applyBorder="1" applyAlignment="1">
      <alignment horizontal="right" vertical="center"/>
    </xf>
    <xf numFmtId="0" fontId="33" fillId="36" borderId="20" xfId="0" applyFont="1" applyFill="1" applyBorder="1" applyAlignment="1">
      <alignment horizontal="right" vertical="center" wrapText="1"/>
    </xf>
    <xf numFmtId="0" fontId="33" fillId="36" borderId="20" xfId="0" applyFont="1" applyFill="1" applyBorder="1" applyAlignment="1">
      <alignment horizontal="center" vertical="center" wrapText="1"/>
    </xf>
    <xf numFmtId="0" fontId="35" fillId="0" borderId="71" xfId="0" applyFont="1" applyBorder="1" applyAlignment="1">
      <alignment horizontal="left" vertical="top" wrapText="1"/>
    </xf>
    <xf numFmtId="0" fontId="35" fillId="0" borderId="77" xfId="0" applyFont="1" applyBorder="1" applyAlignment="1">
      <alignment horizontal="left" vertical="top" wrapText="1"/>
    </xf>
    <xf numFmtId="0" fontId="26" fillId="0" borderId="78" xfId="0" applyFont="1" applyBorder="1" applyAlignment="1">
      <alignment horizontal="left" vertical="top" wrapText="1"/>
    </xf>
    <xf numFmtId="0" fontId="41" fillId="0" borderId="79" xfId="0" applyFont="1" applyBorder="1" applyAlignment="1">
      <alignment horizontal="left" vertical="top" wrapText="1"/>
    </xf>
    <xf numFmtId="0" fontId="35" fillId="0" borderId="66" xfId="0" applyFont="1" applyBorder="1" applyAlignment="1">
      <alignment horizontal="left" vertical="top" wrapText="1"/>
    </xf>
    <xf numFmtId="0" fontId="41" fillId="0" borderId="73" xfId="0" applyFont="1" applyBorder="1" applyAlignment="1">
      <alignment/>
    </xf>
    <xf numFmtId="0" fontId="35" fillId="0" borderId="39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0" xfId="0" applyFont="1" applyAlignment="1">
      <alignment/>
    </xf>
    <xf numFmtId="0" fontId="35" fillId="0" borderId="40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40" fillId="36" borderId="62" xfId="0" applyFont="1" applyFill="1" applyBorder="1" applyAlignment="1">
      <alignment horizontal="center" vertical="center" wrapText="1"/>
    </xf>
    <xf numFmtId="0" fontId="1" fillId="37" borderId="62" xfId="0" applyFont="1" applyFill="1" applyBorder="1" applyAlignment="1">
      <alignment horizontal="center" vertical="center" wrapText="1"/>
    </xf>
    <xf numFmtId="0" fontId="10" fillId="39" borderId="37" xfId="0" applyFont="1" applyFill="1" applyBorder="1" applyAlignment="1">
      <alignment horizontal="right" vertical="center" wrapText="1"/>
    </xf>
    <xf numFmtId="0" fontId="26" fillId="0" borderId="74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40" fillId="36" borderId="14" xfId="0" applyFont="1" applyFill="1" applyBorder="1" applyAlignment="1">
      <alignment horizontal="center" vertical="center" wrapText="1"/>
    </xf>
    <xf numFmtId="0" fontId="40" fillId="36" borderId="40" xfId="0" applyFont="1" applyFill="1" applyBorder="1" applyAlignment="1">
      <alignment horizontal="center" vertical="center" wrapText="1"/>
    </xf>
    <xf numFmtId="0" fontId="40" fillId="35" borderId="40" xfId="0" applyFont="1" applyFill="1" applyBorder="1" applyAlignment="1">
      <alignment horizontal="center" vertical="center" wrapText="1"/>
    </xf>
    <xf numFmtId="0" fontId="1" fillId="37" borderId="4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10" fillId="39" borderId="70" xfId="0" applyFont="1" applyFill="1" applyBorder="1" applyAlignment="1">
      <alignment horizontal="right" vertical="center" wrapText="1"/>
    </xf>
    <xf numFmtId="0" fontId="35" fillId="36" borderId="56" xfId="0" applyFont="1" applyFill="1" applyBorder="1" applyAlignment="1">
      <alignment horizontal="center" vertical="center" wrapText="1"/>
    </xf>
    <xf numFmtId="0" fontId="35" fillId="36" borderId="40" xfId="0" applyFont="1" applyFill="1" applyBorder="1" applyAlignment="1">
      <alignment horizontal="center" vertical="center" wrapText="1"/>
    </xf>
    <xf numFmtId="0" fontId="35" fillId="36" borderId="15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37" borderId="14" xfId="0" applyFont="1" applyFill="1" applyBorder="1" applyAlignment="1">
      <alignment horizontal="center" vertical="center" wrapText="1"/>
    </xf>
    <xf numFmtId="0" fontId="35" fillId="37" borderId="40" xfId="0" applyFont="1" applyFill="1" applyBorder="1" applyAlignment="1">
      <alignment horizontal="center" vertical="center" wrapText="1"/>
    </xf>
    <xf numFmtId="0" fontId="40" fillId="37" borderId="15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10" fillId="39" borderId="13" xfId="0" applyFont="1" applyFill="1" applyBorder="1" applyAlignment="1">
      <alignment horizontal="right" vertical="center" wrapText="1"/>
    </xf>
    <xf numFmtId="0" fontId="35" fillId="0" borderId="12" xfId="0" applyFont="1" applyFill="1" applyBorder="1" applyAlignment="1">
      <alignment horizontal="right" vertical="center" wrapText="1"/>
    </xf>
    <xf numFmtId="0" fontId="35" fillId="0" borderId="11" xfId="0" applyFont="1" applyFill="1" applyBorder="1" applyAlignment="1">
      <alignment horizontal="right" vertical="center" wrapText="1"/>
    </xf>
    <xf numFmtId="0" fontId="1" fillId="36" borderId="61" xfId="0" applyFont="1" applyFill="1" applyBorder="1" applyAlignment="1">
      <alignment horizontal="center" vertical="center" wrapText="1"/>
    </xf>
    <xf numFmtId="0" fontId="1" fillId="36" borderId="62" xfId="0" applyFont="1" applyFill="1" applyBorder="1" applyAlignment="1">
      <alignment horizontal="center" vertical="center" wrapText="1"/>
    </xf>
    <xf numFmtId="0" fontId="1" fillId="35" borderId="62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right" vertical="center" wrapText="1"/>
    </xf>
    <xf numFmtId="0" fontId="1" fillId="0" borderId="62" xfId="0" applyFont="1" applyFill="1" applyBorder="1" applyAlignment="1">
      <alignment horizontal="right" vertical="center" wrapText="1"/>
    </xf>
    <xf numFmtId="0" fontId="40" fillId="0" borderId="62" xfId="0" applyFont="1" applyFill="1" applyBorder="1" applyAlignment="1">
      <alignment horizontal="center" vertical="center" wrapText="1"/>
    </xf>
    <xf numFmtId="0" fontId="40" fillId="37" borderId="62" xfId="0" applyFont="1" applyFill="1" applyBorder="1" applyAlignment="1">
      <alignment horizontal="center" vertical="center" wrapText="1"/>
    </xf>
    <xf numFmtId="0" fontId="2" fillId="37" borderId="62" xfId="0" applyFont="1" applyFill="1" applyBorder="1" applyAlignment="1">
      <alignment horizontal="center" vertical="center" wrapText="1"/>
    </xf>
    <xf numFmtId="0" fontId="40" fillId="37" borderId="65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/>
    </xf>
    <xf numFmtId="0" fontId="89" fillId="38" borderId="61" xfId="0" applyFont="1" applyFill="1" applyBorder="1" applyAlignment="1">
      <alignment horizontal="center" vertical="center" wrapText="1"/>
    </xf>
    <xf numFmtId="0" fontId="89" fillId="38" borderId="63" xfId="0" applyFont="1" applyFill="1" applyBorder="1" applyAlignment="1">
      <alignment horizontal="center" vertical="center" wrapText="1"/>
    </xf>
    <xf numFmtId="0" fontId="26" fillId="37" borderId="19" xfId="0" applyFont="1" applyFill="1" applyBorder="1" applyAlignment="1">
      <alignment horizontal="center" vertical="center"/>
    </xf>
    <xf numFmtId="0" fontId="26" fillId="37" borderId="18" xfId="0" applyFont="1" applyFill="1" applyBorder="1" applyAlignment="1">
      <alignment horizontal="center" vertical="center"/>
    </xf>
    <xf numFmtId="0" fontId="35" fillId="37" borderId="18" xfId="0" applyFont="1" applyFill="1" applyBorder="1" applyAlignment="1">
      <alignment horizontal="center" vertical="center"/>
    </xf>
    <xf numFmtId="0" fontId="40" fillId="41" borderId="61" xfId="0" applyFont="1" applyFill="1" applyBorder="1" applyAlignment="1">
      <alignment horizontal="center" vertical="center" wrapText="1"/>
    </xf>
    <xf numFmtId="0" fontId="40" fillId="41" borderId="62" xfId="0" applyFont="1" applyFill="1" applyBorder="1" applyAlignment="1">
      <alignment horizontal="center" vertical="center" wrapText="1"/>
    </xf>
    <xf numFmtId="0" fontId="40" fillId="41" borderId="65" xfId="0" applyFont="1" applyFill="1" applyBorder="1" applyAlignment="1">
      <alignment horizontal="center" vertical="center" wrapText="1"/>
    </xf>
    <xf numFmtId="0" fontId="35" fillId="36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40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4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95" fillId="36" borderId="10" xfId="0" applyFont="1" applyFill="1" applyBorder="1" applyAlignment="1">
      <alignment horizontal="center" vertical="center" wrapText="1"/>
    </xf>
    <xf numFmtId="0" fontId="95" fillId="36" borderId="27" xfId="0" applyFont="1" applyFill="1" applyBorder="1" applyAlignment="1">
      <alignment horizontal="center" vertical="center" wrapText="1"/>
    </xf>
    <xf numFmtId="0" fontId="95" fillId="36" borderId="24" xfId="0" applyFont="1" applyFill="1" applyBorder="1" applyAlignment="1">
      <alignment horizontal="center" vertical="center" wrapText="1"/>
    </xf>
    <xf numFmtId="0" fontId="95" fillId="0" borderId="41" xfId="0" applyFont="1" applyFill="1" applyBorder="1" applyAlignment="1">
      <alignment horizontal="center" vertical="center" wrapText="1"/>
    </xf>
    <xf numFmtId="0" fontId="95" fillId="0" borderId="27" xfId="0" applyFont="1" applyFill="1" applyBorder="1" applyAlignment="1">
      <alignment horizontal="center" vertical="center" wrapText="1"/>
    </xf>
    <xf numFmtId="0" fontId="95" fillId="36" borderId="29" xfId="0" applyFont="1" applyFill="1" applyBorder="1" applyAlignment="1">
      <alignment horizontal="center" vertical="center" wrapText="1"/>
    </xf>
    <xf numFmtId="0" fontId="42" fillId="0" borderId="10" xfId="0" applyFont="1" applyBorder="1" applyAlignment="1" applyProtection="1">
      <alignment horizontal="center" vertical="center"/>
      <protection locked="0"/>
    </xf>
    <xf numFmtId="0" fontId="24" fillId="42" borderId="10" xfId="0" applyFont="1" applyFill="1" applyBorder="1" applyAlignment="1" applyProtection="1">
      <alignment horizontal="center" vertical="center"/>
      <protection locked="0"/>
    </xf>
    <xf numFmtId="0" fontId="24" fillId="43" borderId="10" xfId="0" applyFont="1" applyFill="1" applyBorder="1" applyAlignment="1" applyProtection="1">
      <alignment horizontal="center" vertical="center"/>
      <protection locked="0"/>
    </xf>
    <xf numFmtId="0" fontId="24" fillId="39" borderId="10" xfId="0" applyFont="1" applyFill="1" applyBorder="1" applyAlignment="1" applyProtection="1">
      <alignment horizontal="center" vertical="center"/>
      <protection locked="0"/>
    </xf>
    <xf numFmtId="0" fontId="39" fillId="44" borderId="10" xfId="0" applyFont="1" applyFill="1" applyBorder="1" applyAlignment="1" applyProtection="1">
      <alignment horizontal="center" vertical="center" wrapText="1"/>
      <protection locked="0"/>
    </xf>
    <xf numFmtId="0" fontId="24" fillId="45" borderId="10" xfId="0" applyFont="1" applyFill="1" applyBorder="1" applyAlignment="1" applyProtection="1">
      <alignment horizontal="center" vertical="center" wrapText="1"/>
      <protection locked="0"/>
    </xf>
    <xf numFmtId="0" fontId="39" fillId="45" borderId="10" xfId="0" applyFont="1" applyFill="1" applyBorder="1" applyAlignment="1" applyProtection="1">
      <alignment horizontal="center" vertical="center" wrapText="1"/>
      <protection locked="0"/>
    </xf>
    <xf numFmtId="0" fontId="39" fillId="45" borderId="27" xfId="0" applyFont="1" applyFill="1" applyBorder="1" applyAlignment="1" applyProtection="1">
      <alignment horizontal="center" vertical="center" wrapText="1"/>
      <protection locked="0"/>
    </xf>
    <xf numFmtId="0" fontId="39" fillId="42" borderId="10" xfId="0" applyFont="1" applyFill="1" applyBorder="1" applyAlignment="1" applyProtection="1">
      <alignment horizontal="center" vertical="center" wrapText="1"/>
      <protection locked="0"/>
    </xf>
    <xf numFmtId="0" fontId="39" fillId="46" borderId="10" xfId="0" applyFont="1" applyFill="1" applyBorder="1" applyAlignment="1" applyProtection="1">
      <alignment horizontal="center" vertical="center" wrapText="1"/>
      <protection locked="0"/>
    </xf>
    <xf numFmtId="0" fontId="24" fillId="11" borderId="10" xfId="0" applyFont="1" applyFill="1" applyBorder="1" applyAlignment="1" applyProtection="1">
      <alignment horizontal="center" vertical="center"/>
      <protection locked="0"/>
    </xf>
    <xf numFmtId="0" fontId="39" fillId="47" borderId="10" xfId="0" applyFont="1" applyFill="1" applyBorder="1" applyAlignment="1" applyProtection="1">
      <alignment horizontal="center" vertical="center" wrapText="1"/>
      <protection locked="0"/>
    </xf>
    <xf numFmtId="0" fontId="39" fillId="11" borderId="10" xfId="0" applyFont="1" applyFill="1" applyBorder="1" applyAlignment="1" applyProtection="1">
      <alignment horizontal="center" vertical="center" wrapText="1"/>
      <protection locked="0"/>
    </xf>
    <xf numFmtId="0" fontId="1" fillId="37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3" fillId="0" borderId="10" xfId="0" applyFont="1" applyBorder="1" applyAlignment="1">
      <alignment horizontal="center"/>
    </xf>
    <xf numFmtId="0" fontId="2" fillId="0" borderId="62" xfId="0" applyFont="1" applyBorder="1" applyAlignment="1">
      <alignment horizontal="center" vertical="center"/>
    </xf>
    <xf numFmtId="49" fontId="96" fillId="36" borderId="20" xfId="0" applyNumberFormat="1" applyFont="1" applyFill="1" applyBorder="1" applyAlignment="1">
      <alignment horizontal="center" vertical="center" wrapText="1"/>
    </xf>
    <xf numFmtId="49" fontId="96" fillId="0" borderId="27" xfId="0" applyNumberFormat="1" applyFont="1" applyFill="1" applyBorder="1" applyAlignment="1">
      <alignment horizontal="center" vertical="center" wrapText="1"/>
    </xf>
    <xf numFmtId="0" fontId="35" fillId="36" borderId="31" xfId="0" applyFont="1" applyFill="1" applyBorder="1" applyAlignment="1">
      <alignment/>
    </xf>
    <xf numFmtId="0" fontId="35" fillId="36" borderId="30" xfId="0" applyFont="1" applyFill="1" applyBorder="1" applyAlignment="1">
      <alignment/>
    </xf>
    <xf numFmtId="0" fontId="35" fillId="36" borderId="17" xfId="0" applyFont="1" applyFill="1" applyBorder="1" applyAlignment="1">
      <alignment/>
    </xf>
    <xf numFmtId="0" fontId="35" fillId="37" borderId="16" xfId="0" applyFont="1" applyFill="1" applyBorder="1" applyAlignment="1">
      <alignment/>
    </xf>
    <xf numFmtId="0" fontId="35" fillId="37" borderId="30" xfId="0" applyFont="1" applyFill="1" applyBorder="1" applyAlignment="1">
      <alignment/>
    </xf>
    <xf numFmtId="0" fontId="35" fillId="37" borderId="17" xfId="0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44" fillId="37" borderId="11" xfId="0" applyFont="1" applyFill="1" applyBorder="1" applyAlignment="1">
      <alignment horizontal="center" vertical="center" wrapText="1"/>
    </xf>
    <xf numFmtId="0" fontId="26" fillId="37" borderId="15" xfId="0" applyFont="1" applyFill="1" applyBorder="1" applyAlignment="1">
      <alignment horizontal="center" vertical="center" wrapText="1"/>
    </xf>
    <xf numFmtId="0" fontId="26" fillId="39" borderId="74" xfId="0" applyFont="1" applyFill="1" applyBorder="1" applyAlignment="1">
      <alignment horizontal="right" vertical="center" wrapText="1"/>
    </xf>
    <xf numFmtId="0" fontId="26" fillId="39" borderId="25" xfId="0" applyFont="1" applyFill="1" applyBorder="1" applyAlignment="1">
      <alignment horizontal="right" vertical="center" wrapText="1"/>
    </xf>
    <xf numFmtId="0" fontId="33" fillId="36" borderId="2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40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6" xfId="0" applyFont="1" applyFill="1" applyBorder="1" applyAlignment="1">
      <alignment horizontal="center" vertical="center" wrapText="1"/>
    </xf>
    <xf numFmtId="0" fontId="33" fillId="0" borderId="30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4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right" vertical="top"/>
    </xf>
    <xf numFmtId="0" fontId="4" fillId="32" borderId="0" xfId="0" applyFont="1" applyFill="1" applyAlignment="1" applyProtection="1">
      <alignment horizontal="right" vertical="center" wrapText="1"/>
      <protection locked="0"/>
    </xf>
    <xf numFmtId="0" fontId="15" fillId="0" borderId="0" xfId="0" applyFont="1" applyAlignment="1">
      <alignment horizontal="right" wrapText="1"/>
    </xf>
    <xf numFmtId="0" fontId="16" fillId="32" borderId="0" xfId="0" applyFont="1" applyFill="1" applyAlignment="1" applyProtection="1">
      <alignment horizontal="center"/>
      <protection locked="0"/>
    </xf>
    <xf numFmtId="0" fontId="17" fillId="32" borderId="0" xfId="0" applyFont="1" applyFill="1" applyAlignment="1" applyProtection="1">
      <alignment horizontal="center" vertical="top"/>
      <protection locked="0"/>
    </xf>
    <xf numFmtId="0" fontId="18" fillId="3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9" fillId="32" borderId="0" xfId="0" applyFont="1" applyFill="1" applyAlignment="1" applyProtection="1">
      <alignment horizontal="center" vertical="top"/>
      <protection locked="0"/>
    </xf>
    <xf numFmtId="0" fontId="20" fillId="32" borderId="0" xfId="0" applyFont="1" applyFill="1" applyAlignment="1" applyProtection="1">
      <alignment horizontal="center" vertical="center"/>
      <protection locked="0"/>
    </xf>
    <xf numFmtId="49" fontId="21" fillId="48" borderId="13" xfId="54" applyNumberFormat="1" applyFill="1" applyBorder="1" applyAlignment="1" applyProtection="1">
      <alignment horizontal="left" vertical="center"/>
      <protection locked="0"/>
    </xf>
    <xf numFmtId="0" fontId="18" fillId="32" borderId="13" xfId="0" applyFont="1" applyFill="1" applyBorder="1" applyAlignment="1" applyProtection="1">
      <alignment horizontal="left" vertical="center"/>
      <protection locked="0"/>
    </xf>
    <xf numFmtId="0" fontId="19" fillId="32" borderId="0" xfId="0" applyFont="1" applyFill="1" applyAlignment="1" applyProtection="1">
      <alignment horizontal="left" vertical="top"/>
      <protection locked="0"/>
    </xf>
    <xf numFmtId="0" fontId="17" fillId="32" borderId="13" xfId="0" applyFont="1" applyFill="1" applyBorder="1" applyAlignment="1" applyProtection="1">
      <alignment horizontal="left" vertical="center" wrapText="1"/>
      <protection locked="0"/>
    </xf>
    <xf numFmtId="0" fontId="20" fillId="32" borderId="0" xfId="0" applyFont="1" applyFill="1" applyAlignment="1" applyProtection="1">
      <alignment horizontal="left" vertical="center"/>
      <protection locked="0"/>
    </xf>
    <xf numFmtId="0" fontId="17" fillId="32" borderId="13" xfId="0" applyFont="1" applyFill="1" applyBorder="1" applyAlignment="1" applyProtection="1">
      <alignment horizontal="left" vertical="center"/>
      <protection locked="0"/>
    </xf>
    <xf numFmtId="0" fontId="43" fillId="32" borderId="13" xfId="0" applyFont="1" applyFill="1" applyBorder="1" applyAlignment="1" applyProtection="1">
      <alignment horizontal="left" vertical="center" wrapText="1"/>
      <protection locked="0"/>
    </xf>
    <xf numFmtId="0" fontId="22" fillId="32" borderId="0" xfId="0" applyFont="1" applyFill="1" applyAlignment="1" applyProtection="1">
      <alignment horizontal="right" vertical="center"/>
      <protection locked="0"/>
    </xf>
    <xf numFmtId="14" fontId="43" fillId="32" borderId="13" xfId="0" applyNumberFormat="1" applyFont="1" applyFill="1" applyBorder="1" applyAlignment="1" applyProtection="1">
      <alignment horizontal="center" vertical="center"/>
      <protection locked="0"/>
    </xf>
    <xf numFmtId="0" fontId="43" fillId="32" borderId="13" xfId="0" applyFont="1" applyFill="1" applyBorder="1" applyAlignment="1" applyProtection="1">
      <alignment horizontal="center" vertical="center"/>
      <protection locked="0"/>
    </xf>
    <xf numFmtId="0" fontId="29" fillId="32" borderId="0" xfId="0" applyFont="1" applyFill="1" applyAlignment="1" applyProtection="1">
      <alignment horizontal="right" vertical="center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4" fillId="0" borderId="27" xfId="0" applyFont="1" applyBorder="1" applyAlignment="1" applyProtection="1">
      <alignment horizontal="center" vertical="center" textRotation="90"/>
      <protection locked="0"/>
    </xf>
    <xf numFmtId="0" fontId="24" fillId="0" borderId="23" xfId="0" applyFont="1" applyBorder="1" applyAlignment="1" applyProtection="1">
      <alignment horizontal="center" vertical="center" textRotation="90"/>
      <protection locked="0"/>
    </xf>
    <xf numFmtId="0" fontId="24" fillId="0" borderId="20" xfId="0" applyFont="1" applyBorder="1" applyAlignment="1" applyProtection="1">
      <alignment horizontal="center" vertical="center" textRotation="90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24" fillId="0" borderId="50" xfId="0" applyFont="1" applyBorder="1" applyAlignment="1" applyProtection="1">
      <alignment vertical="top" wrapText="1"/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top"/>
      <protection locked="0"/>
    </xf>
    <xf numFmtId="0" fontId="24" fillId="0" borderId="50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8" fillId="0" borderId="13" xfId="0" applyFont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49" fontId="96" fillId="0" borderId="27" xfId="0" applyNumberFormat="1" applyFont="1" applyFill="1" applyBorder="1" applyAlignment="1">
      <alignment horizontal="center" vertical="center" wrapText="1"/>
    </xf>
    <xf numFmtId="49" fontId="96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8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3" xfId="0" applyFont="1" applyBorder="1" applyAlignment="1">
      <alignment horizontal="center" textRotation="90" wrapText="1"/>
    </xf>
    <xf numFmtId="0" fontId="10" fillId="0" borderId="72" xfId="0" applyFont="1" applyBorder="1" applyAlignment="1">
      <alignment horizontal="center" textRotation="90" wrapText="1"/>
    </xf>
    <xf numFmtId="0" fontId="37" fillId="0" borderId="75" xfId="0" applyFont="1" applyBorder="1" applyAlignment="1">
      <alignment horizontal="center" textRotation="90" wrapText="1"/>
    </xf>
    <xf numFmtId="0" fontId="2" fillId="36" borderId="34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33" fillId="37" borderId="24" xfId="0" applyFont="1" applyFill="1" applyBorder="1" applyAlignment="1">
      <alignment horizontal="center" vertical="center" textRotation="90" wrapText="1"/>
    </xf>
    <xf numFmtId="0" fontId="34" fillId="37" borderId="50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1" fillId="35" borderId="49" xfId="0" applyFont="1" applyFill="1" applyBorder="1" applyAlignment="1">
      <alignment horizontal="center" vertical="center" wrapText="1"/>
    </xf>
    <xf numFmtId="0" fontId="1" fillId="35" borderId="60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36" borderId="72" xfId="0" applyFont="1" applyFill="1" applyBorder="1" applyAlignment="1">
      <alignment horizontal="center" vertical="center" wrapText="1"/>
    </xf>
    <xf numFmtId="0" fontId="10" fillId="35" borderId="23" xfId="0" applyFont="1" applyFill="1" applyBorder="1" applyAlignment="1">
      <alignment horizontal="right" vertical="center" wrapText="1"/>
    </xf>
    <xf numFmtId="0" fontId="2" fillId="0" borderId="37" xfId="0" applyFont="1" applyBorder="1" applyAlignment="1">
      <alignment horizontal="center" vertical="top" wrapText="1"/>
    </xf>
    <xf numFmtId="0" fontId="10" fillId="36" borderId="33" xfId="0" applyFont="1" applyFill="1" applyBorder="1" applyAlignment="1">
      <alignment horizontal="center" vertical="center" wrapText="1"/>
    </xf>
    <xf numFmtId="0" fontId="10" fillId="36" borderId="72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2" fillId="37" borderId="45" xfId="0" applyFont="1" applyFill="1" applyBorder="1" applyAlignment="1">
      <alignment horizontal="center" vertical="center" wrapText="1"/>
    </xf>
    <xf numFmtId="0" fontId="2" fillId="37" borderId="59" xfId="0" applyFont="1" applyFill="1" applyBorder="1" applyAlignment="1">
      <alignment horizontal="center" vertical="center" wrapText="1"/>
    </xf>
    <xf numFmtId="0" fontId="2" fillId="37" borderId="46" xfId="0" applyFont="1" applyFill="1" applyBorder="1" applyAlignment="1">
      <alignment horizontal="center" vertical="center" wrapText="1"/>
    </xf>
    <xf numFmtId="0" fontId="2" fillId="37" borderId="58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10" fillId="37" borderId="73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textRotation="90" wrapText="1"/>
    </xf>
    <xf numFmtId="0" fontId="37" fillId="0" borderId="37" xfId="0" applyFont="1" applyBorder="1" applyAlignment="1">
      <alignment horizontal="center" textRotation="90" wrapText="1"/>
    </xf>
    <xf numFmtId="0" fontId="1" fillId="0" borderId="33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26" fillId="35" borderId="48" xfId="0" applyFont="1" applyFill="1" applyBorder="1" applyAlignment="1">
      <alignment horizontal="center" vertical="center" wrapText="1"/>
    </xf>
    <xf numFmtId="0" fontId="26" fillId="35" borderId="68" xfId="0" applyFont="1" applyFill="1" applyBorder="1" applyAlignment="1">
      <alignment horizontal="center" vertical="center" wrapText="1"/>
    </xf>
    <xf numFmtId="0" fontId="26" fillId="35" borderId="46" xfId="0" applyFont="1" applyFill="1" applyBorder="1" applyAlignment="1">
      <alignment horizontal="center" vertical="center" wrapText="1"/>
    </xf>
    <xf numFmtId="0" fontId="26" fillId="35" borderId="58" xfId="0" applyFont="1" applyFill="1" applyBorder="1" applyAlignment="1">
      <alignment horizontal="center" vertical="center" wrapText="1"/>
    </xf>
    <xf numFmtId="0" fontId="2" fillId="37" borderId="47" xfId="0" applyFont="1" applyFill="1" applyBorder="1" applyAlignment="1">
      <alignment horizontal="center" vertical="center" wrapText="1"/>
    </xf>
    <xf numFmtId="0" fontId="2" fillId="37" borderId="57" xfId="0" applyFont="1" applyFill="1" applyBorder="1" applyAlignment="1">
      <alignment horizontal="center" vertical="center" wrapText="1"/>
    </xf>
    <xf numFmtId="0" fontId="2" fillId="40" borderId="67" xfId="0" applyFont="1" applyFill="1" applyBorder="1" applyAlignment="1">
      <alignment horizontal="right" vertical="center" wrapText="1"/>
    </xf>
    <xf numFmtId="0" fontId="0" fillId="40" borderId="69" xfId="0" applyFont="1" applyFill="1" applyBorder="1" applyAlignment="1">
      <alignment horizontal="right" vertical="center" wrapText="1"/>
    </xf>
    <xf numFmtId="0" fontId="1" fillId="0" borderId="43" xfId="0" applyFont="1" applyBorder="1" applyAlignment="1">
      <alignment horizontal="left" vertical="top" wrapText="1"/>
    </xf>
    <xf numFmtId="0" fontId="2" fillId="0" borderId="85" xfId="0" applyFont="1" applyBorder="1" applyAlignment="1">
      <alignment horizontal="left" vertical="top" wrapText="1"/>
    </xf>
    <xf numFmtId="0" fontId="2" fillId="0" borderId="78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67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69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center" vertical="center" textRotation="90" wrapText="1"/>
    </xf>
    <xf numFmtId="0" fontId="7" fillId="0" borderId="38" xfId="0" applyFont="1" applyBorder="1" applyAlignment="1">
      <alignment horizontal="center" vertical="center" textRotation="90"/>
    </xf>
    <xf numFmtId="0" fontId="7" fillId="0" borderId="66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left" vertical="top" wrapText="1"/>
    </xf>
    <xf numFmtId="0" fontId="11" fillId="0" borderId="82" xfId="0" applyFont="1" applyBorder="1" applyAlignment="1">
      <alignment horizontal="left" vertical="top" wrapText="1"/>
    </xf>
    <xf numFmtId="0" fontId="11" fillId="0" borderId="55" xfId="0" applyFont="1" applyBorder="1" applyAlignment="1">
      <alignment horizontal="left" vertical="top" wrapText="1"/>
    </xf>
    <xf numFmtId="0" fontId="33" fillId="42" borderId="29" xfId="0" applyFont="1" applyFill="1" applyBorder="1" applyAlignment="1">
      <alignment horizontal="center" vertical="center" textRotation="90" wrapText="1"/>
    </xf>
    <xf numFmtId="0" fontId="34" fillId="42" borderId="86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textRotation="90" wrapText="1"/>
    </xf>
    <xf numFmtId="0" fontId="34" fillId="0" borderId="50" xfId="0" applyFont="1" applyFill="1" applyBorder="1" applyAlignment="1">
      <alignment horizontal="center" vertical="center" wrapText="1"/>
    </xf>
    <xf numFmtId="0" fontId="26" fillId="35" borderId="23" xfId="0" applyFont="1" applyFill="1" applyBorder="1" applyAlignment="1">
      <alignment horizontal="right" vertical="center" wrapText="1"/>
    </xf>
    <xf numFmtId="0" fontId="11" fillId="0" borderId="16" xfId="0" applyFont="1" applyBorder="1" applyAlignment="1">
      <alignment horizontal="left" vertical="top" wrapText="1"/>
    </xf>
    <xf numFmtId="0" fontId="11" fillId="0" borderId="75" xfId="0" applyFont="1" applyBorder="1" applyAlignment="1">
      <alignment horizontal="left" vertical="top" wrapText="1"/>
    </xf>
    <xf numFmtId="0" fontId="11" fillId="0" borderId="54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72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left" vertical="top" wrapText="1"/>
    </xf>
    <xf numFmtId="0" fontId="11" fillId="0" borderId="73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" fillId="37" borderId="10" xfId="0" applyFont="1" applyFill="1" applyBorder="1" applyAlignment="1">
      <alignment horizontal="center" vertical="center" wrapText="1"/>
    </xf>
    <xf numFmtId="0" fontId="1" fillId="36" borderId="33" xfId="0" applyFont="1" applyFill="1" applyBorder="1" applyAlignment="1">
      <alignment horizontal="center" vertical="center" wrapText="1"/>
    </xf>
    <xf numFmtId="0" fontId="26" fillId="36" borderId="48" xfId="0" applyFont="1" applyFill="1" applyBorder="1" applyAlignment="1">
      <alignment horizontal="center" vertical="center" wrapText="1"/>
    </xf>
    <xf numFmtId="0" fontId="26" fillId="36" borderId="68" xfId="0" applyFont="1" applyFill="1" applyBorder="1" applyAlignment="1">
      <alignment horizontal="center" vertical="center" wrapText="1"/>
    </xf>
    <xf numFmtId="0" fontId="26" fillId="36" borderId="46" xfId="0" applyFont="1" applyFill="1" applyBorder="1" applyAlignment="1">
      <alignment horizontal="center" vertical="center" wrapText="1"/>
    </xf>
    <xf numFmtId="0" fontId="26" fillId="36" borderId="58" xfId="0" applyFont="1" applyFill="1" applyBorder="1" applyAlignment="1">
      <alignment horizontal="center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66" xfId="0" applyFont="1" applyBorder="1" applyAlignment="1">
      <alignment horizontal="left" vertical="center" wrapText="1"/>
    </xf>
    <xf numFmtId="0" fontId="10" fillId="39" borderId="38" xfId="0" applyFont="1" applyFill="1" applyBorder="1" applyAlignment="1">
      <alignment horizontal="right" vertical="center" wrapText="1"/>
    </xf>
    <xf numFmtId="0" fontId="26" fillId="35" borderId="87" xfId="0" applyFont="1" applyFill="1" applyBorder="1" applyAlignment="1">
      <alignment horizontal="right" vertical="center" wrapText="1"/>
    </xf>
    <xf numFmtId="0" fontId="33" fillId="0" borderId="29" xfId="0" applyFont="1" applyBorder="1" applyAlignment="1">
      <alignment horizontal="center" vertical="center" textRotation="90" wrapText="1"/>
    </xf>
    <xf numFmtId="0" fontId="34" fillId="0" borderId="86" xfId="0" applyFont="1" applyBorder="1" applyAlignment="1">
      <alignment horizontal="center" vertical="center" wrapText="1"/>
    </xf>
    <xf numFmtId="0" fontId="33" fillId="37" borderId="29" xfId="0" applyFont="1" applyFill="1" applyBorder="1" applyAlignment="1">
      <alignment horizontal="center" vertical="center" textRotation="90" wrapText="1"/>
    </xf>
    <xf numFmtId="0" fontId="34" fillId="37" borderId="86" xfId="0" applyFont="1" applyFill="1" applyBorder="1" applyAlignment="1">
      <alignment horizontal="center" vertical="center" wrapText="1"/>
    </xf>
    <xf numFmtId="0" fontId="26" fillId="0" borderId="81" xfId="0" applyFont="1" applyBorder="1" applyAlignment="1">
      <alignment horizontal="center" vertical="top" wrapText="1"/>
    </xf>
    <xf numFmtId="0" fontId="26" fillId="0" borderId="75" xfId="0" applyFont="1" applyBorder="1" applyAlignment="1">
      <alignment horizontal="center" vertical="top" wrapText="1"/>
    </xf>
    <xf numFmtId="0" fontId="26" fillId="0" borderId="79" xfId="0" applyFont="1" applyBorder="1" applyAlignment="1">
      <alignment horizontal="center" vertical="top" wrapText="1"/>
    </xf>
    <xf numFmtId="0" fontId="2" fillId="35" borderId="23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91" fillId="37" borderId="23" xfId="0" applyFont="1" applyFill="1" applyBorder="1" applyAlignment="1">
      <alignment horizontal="center" vertical="center" wrapText="1"/>
    </xf>
    <xf numFmtId="0" fontId="91" fillId="0" borderId="88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top" wrapText="1"/>
    </xf>
    <xf numFmtId="0" fontId="2" fillId="0" borderId="76" xfId="0" applyFont="1" applyBorder="1" applyAlignment="1">
      <alignment horizontal="center" vertical="top" wrapText="1"/>
    </xf>
    <xf numFmtId="0" fontId="2" fillId="0" borderId="84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textRotation="90" wrapText="1"/>
    </xf>
    <xf numFmtId="0" fontId="3" fillId="0" borderId="66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7" borderId="72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26" fillId="0" borderId="44" xfId="0" applyFont="1" applyBorder="1" applyAlignment="1">
      <alignment horizontal="left" vertical="top" wrapText="1"/>
    </xf>
    <xf numFmtId="0" fontId="26" fillId="0" borderId="66" xfId="0" applyFont="1" applyBorder="1" applyAlignment="1">
      <alignment horizontal="left" vertical="top" wrapText="1"/>
    </xf>
    <xf numFmtId="0" fontId="0" fillId="0" borderId="27" xfId="0" applyBorder="1" applyAlignment="1">
      <alignment horizontal="center"/>
    </xf>
    <xf numFmtId="0" fontId="0" fillId="0" borderId="58" xfId="0" applyBorder="1" applyAlignment="1">
      <alignment horizontal="center"/>
    </xf>
    <xf numFmtId="0" fontId="26" fillId="36" borderId="47" xfId="0" applyFont="1" applyFill="1" applyBorder="1" applyAlignment="1">
      <alignment horizontal="center" vertical="center" wrapText="1"/>
    </xf>
    <xf numFmtId="0" fontId="26" fillId="36" borderId="57" xfId="0" applyFont="1" applyFill="1" applyBorder="1" applyAlignment="1">
      <alignment horizontal="center" vertical="center" wrapText="1"/>
    </xf>
    <xf numFmtId="49" fontId="2" fillId="36" borderId="87" xfId="0" applyNumberFormat="1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8" fillId="0" borderId="0" xfId="55" applyFont="1" applyAlignment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sheetAudit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123825</xdr:colOff>
      <xdr:row>22</xdr:row>
      <xdr:rowOff>152400</xdr:rowOff>
    </xdr:from>
    <xdr:to>
      <xdr:col>24</xdr:col>
      <xdr:colOff>171450</xdr:colOff>
      <xdr:row>23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4219575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28</xdr:row>
      <xdr:rowOff>0</xdr:rowOff>
    </xdr:from>
    <xdr:to>
      <xdr:col>1</xdr:col>
      <xdr:colOff>7048500</xdr:colOff>
      <xdr:row>43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4895850"/>
          <a:ext cx="7048500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4"/>
  <sheetViews>
    <sheetView zoomScalePageLayoutView="0" workbookViewId="0" topLeftCell="A1">
      <selection activeCell="AN38" sqref="AN38"/>
    </sheetView>
  </sheetViews>
  <sheetFormatPr defaultColWidth="12.625" defaultRowHeight="12.75"/>
  <cols>
    <col min="1" max="3" width="2.875" style="0" customWidth="1"/>
    <col min="4" max="4" width="3.875" style="0" customWidth="1"/>
    <col min="5" max="12" width="2.875" style="0" customWidth="1"/>
    <col min="13" max="13" width="3.125" style="0" customWidth="1"/>
    <col min="14" max="38" width="2.875" style="0" customWidth="1"/>
    <col min="39" max="39" width="0.12890625" style="0" customWidth="1"/>
    <col min="40" max="47" width="2.875" style="0" customWidth="1"/>
    <col min="48" max="49" width="2.875" style="0" hidden="1" customWidth="1"/>
    <col min="50" max="50" width="0.2421875" style="0" customWidth="1"/>
  </cols>
  <sheetData>
    <row r="1" spans="40:47" ht="20.25" customHeight="1">
      <c r="AN1" s="708" t="s">
        <v>63</v>
      </c>
      <c r="AO1" s="708"/>
      <c r="AP1" s="708"/>
      <c r="AQ1" s="708"/>
      <c r="AR1" s="708"/>
      <c r="AS1" s="708"/>
      <c r="AT1" s="708"/>
      <c r="AU1" s="708"/>
    </row>
    <row r="2" spans="1:50" ht="33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709" t="s">
        <v>233</v>
      </c>
      <c r="AI2" s="710"/>
      <c r="AJ2" s="710"/>
      <c r="AK2" s="710"/>
      <c r="AL2" s="710"/>
      <c r="AM2" s="710"/>
      <c r="AN2" s="710"/>
      <c r="AO2" s="710"/>
      <c r="AP2" s="710"/>
      <c r="AQ2" s="710"/>
      <c r="AR2" s="710"/>
      <c r="AS2" s="710"/>
      <c r="AT2" s="710"/>
      <c r="AU2" s="710"/>
      <c r="AV2" s="710"/>
      <c r="AW2" s="10"/>
      <c r="AX2" s="10"/>
    </row>
    <row r="3" spans="1:50" ht="1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710"/>
      <c r="AI3" s="710"/>
      <c r="AJ3" s="710"/>
      <c r="AK3" s="710"/>
      <c r="AL3" s="710"/>
      <c r="AM3" s="710"/>
      <c r="AN3" s="710"/>
      <c r="AO3" s="710"/>
      <c r="AP3" s="710"/>
      <c r="AQ3" s="710"/>
      <c r="AR3" s="710"/>
      <c r="AS3" s="710"/>
      <c r="AT3" s="710"/>
      <c r="AU3" s="710"/>
      <c r="AV3" s="710"/>
      <c r="AW3" s="10"/>
      <c r="AX3" s="10"/>
    </row>
    <row r="4" spans="1:50" ht="31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710"/>
      <c r="AI4" s="710"/>
      <c r="AJ4" s="710"/>
      <c r="AK4" s="710"/>
      <c r="AL4" s="710"/>
      <c r="AM4" s="710"/>
      <c r="AN4" s="710"/>
      <c r="AO4" s="710"/>
      <c r="AP4" s="710"/>
      <c r="AQ4" s="710"/>
      <c r="AR4" s="710"/>
      <c r="AS4" s="710"/>
      <c r="AT4" s="710"/>
      <c r="AU4" s="710"/>
      <c r="AV4" s="710"/>
      <c r="AW4" s="10"/>
      <c r="AX4" s="10"/>
    </row>
    <row r="5" spans="1:50" ht="6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10"/>
      <c r="AO5" s="10"/>
      <c r="AP5" s="9"/>
      <c r="AQ5" s="10"/>
      <c r="AR5" s="10"/>
      <c r="AS5" s="9"/>
      <c r="AT5" s="10"/>
      <c r="AU5" s="10"/>
      <c r="AV5" s="9"/>
      <c r="AW5" s="10"/>
      <c r="AX5" s="10"/>
    </row>
    <row r="6" spans="1:50" ht="15" customHeight="1">
      <c r="A6" s="9"/>
      <c r="B6" s="711" t="s">
        <v>64</v>
      </c>
      <c r="C6" s="711"/>
      <c r="D6" s="711"/>
      <c r="E6" s="711"/>
      <c r="F6" s="711"/>
      <c r="G6" s="711"/>
      <c r="H6" s="711"/>
      <c r="I6" s="711"/>
      <c r="J6" s="711"/>
      <c r="K6" s="711"/>
      <c r="L6" s="711"/>
      <c r="M6" s="711"/>
      <c r="N6" s="711"/>
      <c r="O6" s="711"/>
      <c r="P6" s="711"/>
      <c r="Q6" s="711"/>
      <c r="R6" s="711"/>
      <c r="S6" s="711"/>
      <c r="T6" s="711"/>
      <c r="U6" s="711"/>
      <c r="V6" s="711"/>
      <c r="W6" s="711"/>
      <c r="X6" s="711"/>
      <c r="Y6" s="711"/>
      <c r="Z6" s="711"/>
      <c r="AA6" s="711"/>
      <c r="AB6" s="711"/>
      <c r="AC6" s="711"/>
      <c r="AD6" s="711"/>
      <c r="AE6" s="711"/>
      <c r="AF6" s="711"/>
      <c r="AG6" s="711"/>
      <c r="AH6" s="711"/>
      <c r="AI6" s="711"/>
      <c r="AJ6" s="711"/>
      <c r="AK6" s="711"/>
      <c r="AL6" s="711"/>
      <c r="AM6" s="711"/>
      <c r="AN6" s="711"/>
      <c r="AO6" s="711"/>
      <c r="AP6" s="711"/>
      <c r="AQ6" s="711"/>
      <c r="AR6" s="711"/>
      <c r="AS6" s="711"/>
      <c r="AT6" s="711"/>
      <c r="AU6" s="711"/>
      <c r="AV6" s="711"/>
      <c r="AW6" s="711"/>
      <c r="AX6" s="10"/>
    </row>
    <row r="7" spans="1:50" ht="15" customHeight="1">
      <c r="A7" s="9"/>
      <c r="B7" s="711"/>
      <c r="C7" s="711"/>
      <c r="D7" s="711"/>
      <c r="E7" s="711"/>
      <c r="F7" s="711"/>
      <c r="G7" s="711"/>
      <c r="H7" s="711"/>
      <c r="I7" s="711"/>
      <c r="J7" s="711"/>
      <c r="K7" s="711"/>
      <c r="L7" s="711"/>
      <c r="M7" s="711"/>
      <c r="N7" s="711"/>
      <c r="O7" s="711"/>
      <c r="P7" s="711"/>
      <c r="Q7" s="711"/>
      <c r="R7" s="711"/>
      <c r="S7" s="711"/>
      <c r="T7" s="711"/>
      <c r="U7" s="711"/>
      <c r="V7" s="711"/>
      <c r="W7" s="711"/>
      <c r="X7" s="711"/>
      <c r="Y7" s="711"/>
      <c r="Z7" s="711"/>
      <c r="AA7" s="711"/>
      <c r="AB7" s="711"/>
      <c r="AC7" s="711"/>
      <c r="AD7" s="711"/>
      <c r="AE7" s="711"/>
      <c r="AF7" s="711"/>
      <c r="AG7" s="711"/>
      <c r="AH7" s="711"/>
      <c r="AI7" s="711"/>
      <c r="AJ7" s="711"/>
      <c r="AK7" s="711"/>
      <c r="AL7" s="711"/>
      <c r="AM7" s="711"/>
      <c r="AN7" s="711"/>
      <c r="AO7" s="711"/>
      <c r="AP7" s="711"/>
      <c r="AQ7" s="711"/>
      <c r="AR7" s="711"/>
      <c r="AS7" s="711"/>
      <c r="AT7" s="711"/>
      <c r="AU7" s="711"/>
      <c r="AV7" s="711"/>
      <c r="AW7" s="711"/>
      <c r="AX7" s="10"/>
    </row>
    <row r="8" spans="1:50" ht="11.25" customHeight="1">
      <c r="A8" s="9"/>
      <c r="B8" s="712" t="s">
        <v>65</v>
      </c>
      <c r="C8" s="712"/>
      <c r="D8" s="712"/>
      <c r="E8" s="712"/>
      <c r="F8" s="712"/>
      <c r="G8" s="712"/>
      <c r="H8" s="712"/>
      <c r="I8" s="712"/>
      <c r="J8" s="712"/>
      <c r="K8" s="712"/>
      <c r="L8" s="712"/>
      <c r="M8" s="712"/>
      <c r="N8" s="712"/>
      <c r="O8" s="712"/>
      <c r="P8" s="712"/>
      <c r="Q8" s="712"/>
      <c r="R8" s="712"/>
      <c r="S8" s="712"/>
      <c r="T8" s="712"/>
      <c r="U8" s="712"/>
      <c r="V8" s="712"/>
      <c r="W8" s="712"/>
      <c r="X8" s="712"/>
      <c r="Y8" s="712"/>
      <c r="Z8" s="712"/>
      <c r="AA8" s="712"/>
      <c r="AB8" s="712"/>
      <c r="AC8" s="712"/>
      <c r="AD8" s="712"/>
      <c r="AE8" s="712"/>
      <c r="AF8" s="712"/>
      <c r="AG8" s="712"/>
      <c r="AH8" s="712"/>
      <c r="AI8" s="712"/>
      <c r="AJ8" s="712"/>
      <c r="AK8" s="712"/>
      <c r="AL8" s="712"/>
      <c r="AM8" s="712"/>
      <c r="AN8" s="712"/>
      <c r="AO8" s="712"/>
      <c r="AP8" s="712"/>
      <c r="AQ8" s="712"/>
      <c r="AR8" s="712"/>
      <c r="AS8" s="712"/>
      <c r="AT8" s="712"/>
      <c r="AU8" s="712"/>
      <c r="AV8" s="712"/>
      <c r="AW8" s="712"/>
      <c r="AX8" s="10"/>
    </row>
    <row r="9" spans="1:50" ht="11.25" customHeight="1">
      <c r="A9" s="9"/>
      <c r="B9" s="712"/>
      <c r="C9" s="712"/>
      <c r="D9" s="712"/>
      <c r="E9" s="712"/>
      <c r="F9" s="712"/>
      <c r="G9" s="712"/>
      <c r="H9" s="712"/>
      <c r="I9" s="712"/>
      <c r="J9" s="712"/>
      <c r="K9" s="712"/>
      <c r="L9" s="712"/>
      <c r="M9" s="712"/>
      <c r="N9" s="712"/>
      <c r="O9" s="712"/>
      <c r="P9" s="712"/>
      <c r="Q9" s="712"/>
      <c r="R9" s="712"/>
      <c r="S9" s="712"/>
      <c r="T9" s="712"/>
      <c r="U9" s="712"/>
      <c r="V9" s="712"/>
      <c r="W9" s="712"/>
      <c r="X9" s="712"/>
      <c r="Y9" s="712"/>
      <c r="Z9" s="712"/>
      <c r="AA9" s="712"/>
      <c r="AB9" s="712"/>
      <c r="AC9" s="712"/>
      <c r="AD9" s="712"/>
      <c r="AE9" s="712"/>
      <c r="AF9" s="712"/>
      <c r="AG9" s="712"/>
      <c r="AH9" s="712"/>
      <c r="AI9" s="712"/>
      <c r="AJ9" s="712"/>
      <c r="AK9" s="712"/>
      <c r="AL9" s="712"/>
      <c r="AM9" s="712"/>
      <c r="AN9" s="712"/>
      <c r="AO9" s="712"/>
      <c r="AP9" s="712"/>
      <c r="AQ9" s="712"/>
      <c r="AR9" s="712"/>
      <c r="AS9" s="712"/>
      <c r="AT9" s="712"/>
      <c r="AU9" s="712"/>
      <c r="AV9" s="712"/>
      <c r="AW9" s="712"/>
      <c r="AX9" s="10"/>
    </row>
    <row r="10" spans="1:50" ht="12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10"/>
      <c r="AO10" s="10"/>
      <c r="AP10" s="9"/>
      <c r="AQ10" s="10"/>
      <c r="AR10" s="10"/>
      <c r="AS10" s="9"/>
      <c r="AT10" s="10"/>
      <c r="AU10" s="10"/>
      <c r="AV10" s="9"/>
      <c r="AW10" s="10"/>
      <c r="AX10" s="10"/>
    </row>
    <row r="11" spans="1:50" ht="11.25" customHeight="1">
      <c r="A11" s="9"/>
      <c r="B11" s="713" t="s">
        <v>66</v>
      </c>
      <c r="C11" s="713"/>
      <c r="D11" s="713"/>
      <c r="E11" s="713"/>
      <c r="F11" s="713"/>
      <c r="G11" s="713"/>
      <c r="H11" s="713"/>
      <c r="I11" s="713"/>
      <c r="J11" s="713"/>
      <c r="K11" s="713"/>
      <c r="L11" s="713"/>
      <c r="M11" s="713"/>
      <c r="N11" s="713"/>
      <c r="O11" s="713"/>
      <c r="P11" s="713"/>
      <c r="Q11" s="713"/>
      <c r="R11" s="713"/>
      <c r="S11" s="713"/>
      <c r="T11" s="713"/>
      <c r="U11" s="713"/>
      <c r="V11" s="713"/>
      <c r="W11" s="713"/>
      <c r="X11" s="713"/>
      <c r="Y11" s="713"/>
      <c r="Z11" s="713"/>
      <c r="AA11" s="713"/>
      <c r="AB11" s="713"/>
      <c r="AC11" s="713"/>
      <c r="AD11" s="713"/>
      <c r="AE11" s="713"/>
      <c r="AF11" s="713"/>
      <c r="AG11" s="713"/>
      <c r="AH11" s="713"/>
      <c r="AI11" s="713"/>
      <c r="AJ11" s="713"/>
      <c r="AK11" s="713"/>
      <c r="AL11" s="713"/>
      <c r="AM11" s="713"/>
      <c r="AN11" s="713"/>
      <c r="AO11" s="713"/>
      <c r="AP11" s="713"/>
      <c r="AQ11" s="713"/>
      <c r="AR11" s="713"/>
      <c r="AS11" s="713"/>
      <c r="AT11" s="713"/>
      <c r="AU11" s="713"/>
      <c r="AV11" s="713"/>
      <c r="AW11" s="713"/>
      <c r="AX11" s="10"/>
    </row>
    <row r="12" spans="1:50" ht="12" customHeight="1" hidden="1">
      <c r="A12" s="9"/>
      <c r="B12" s="713"/>
      <c r="C12" s="714"/>
      <c r="D12" s="714"/>
      <c r="E12" s="714"/>
      <c r="F12" s="714"/>
      <c r="G12" s="714"/>
      <c r="H12" s="714"/>
      <c r="I12" s="714"/>
      <c r="J12" s="714"/>
      <c r="K12" s="714"/>
      <c r="L12" s="714"/>
      <c r="M12" s="714"/>
      <c r="N12" s="714"/>
      <c r="O12" s="714"/>
      <c r="P12" s="714"/>
      <c r="Q12" s="714"/>
      <c r="R12" s="714"/>
      <c r="S12" s="714"/>
      <c r="T12" s="714"/>
      <c r="U12" s="714"/>
      <c r="V12" s="714"/>
      <c r="W12" s="714"/>
      <c r="X12" s="714"/>
      <c r="Y12" s="714"/>
      <c r="Z12" s="714"/>
      <c r="AA12" s="714"/>
      <c r="AB12" s="714"/>
      <c r="AC12" s="714"/>
      <c r="AD12" s="714"/>
      <c r="AE12" s="714"/>
      <c r="AF12" s="714"/>
      <c r="AG12" s="714"/>
      <c r="AH12" s="714"/>
      <c r="AI12" s="714"/>
      <c r="AJ12" s="714"/>
      <c r="AK12" s="714"/>
      <c r="AL12" s="714"/>
      <c r="AM12" s="714"/>
      <c r="AN12" s="714"/>
      <c r="AO12" s="714"/>
      <c r="AP12" s="714"/>
      <c r="AQ12" s="714"/>
      <c r="AR12" s="714"/>
      <c r="AS12" s="714"/>
      <c r="AT12" s="714"/>
      <c r="AU12" s="714"/>
      <c r="AV12" s="714"/>
      <c r="AW12" s="713"/>
      <c r="AX12" s="10"/>
    </row>
    <row r="13" spans="1:50" ht="12" customHeight="1">
      <c r="A13" s="9"/>
      <c r="B13" s="713"/>
      <c r="C13" s="714"/>
      <c r="D13" s="714"/>
      <c r="E13" s="714"/>
      <c r="F13" s="714"/>
      <c r="G13" s="714"/>
      <c r="H13" s="714"/>
      <c r="I13" s="714"/>
      <c r="J13" s="714"/>
      <c r="K13" s="714"/>
      <c r="L13" s="714"/>
      <c r="M13" s="714"/>
      <c r="N13" s="714"/>
      <c r="O13" s="714"/>
      <c r="P13" s="714"/>
      <c r="Q13" s="714"/>
      <c r="R13" s="714"/>
      <c r="S13" s="714"/>
      <c r="T13" s="714"/>
      <c r="U13" s="714"/>
      <c r="V13" s="714"/>
      <c r="W13" s="714"/>
      <c r="X13" s="714"/>
      <c r="Y13" s="714"/>
      <c r="Z13" s="714"/>
      <c r="AA13" s="714"/>
      <c r="AB13" s="714"/>
      <c r="AC13" s="714"/>
      <c r="AD13" s="714"/>
      <c r="AE13" s="714"/>
      <c r="AF13" s="714"/>
      <c r="AG13" s="714"/>
      <c r="AH13" s="714"/>
      <c r="AI13" s="714"/>
      <c r="AJ13" s="714"/>
      <c r="AK13" s="714"/>
      <c r="AL13" s="714"/>
      <c r="AM13" s="714"/>
      <c r="AN13" s="714"/>
      <c r="AO13" s="714"/>
      <c r="AP13" s="714"/>
      <c r="AQ13" s="714"/>
      <c r="AR13" s="714"/>
      <c r="AS13" s="714"/>
      <c r="AT13" s="714"/>
      <c r="AU13" s="714"/>
      <c r="AV13" s="714"/>
      <c r="AW13" s="713"/>
      <c r="AX13" s="10"/>
    </row>
    <row r="14" spans="1:50" ht="15.75" customHeight="1">
      <c r="A14" s="9"/>
      <c r="B14" s="713"/>
      <c r="C14" s="713"/>
      <c r="D14" s="713"/>
      <c r="E14" s="713"/>
      <c r="F14" s="713"/>
      <c r="G14" s="713"/>
      <c r="H14" s="713"/>
      <c r="I14" s="713"/>
      <c r="J14" s="713"/>
      <c r="K14" s="713"/>
      <c r="L14" s="713"/>
      <c r="M14" s="713"/>
      <c r="N14" s="713"/>
      <c r="O14" s="713"/>
      <c r="P14" s="713"/>
      <c r="Q14" s="713"/>
      <c r="R14" s="713"/>
      <c r="S14" s="713"/>
      <c r="T14" s="713"/>
      <c r="U14" s="713"/>
      <c r="V14" s="713"/>
      <c r="W14" s="713"/>
      <c r="X14" s="713"/>
      <c r="Y14" s="713"/>
      <c r="Z14" s="713"/>
      <c r="AA14" s="713"/>
      <c r="AB14" s="713"/>
      <c r="AC14" s="713"/>
      <c r="AD14" s="713"/>
      <c r="AE14" s="713"/>
      <c r="AF14" s="713"/>
      <c r="AG14" s="713"/>
      <c r="AH14" s="713"/>
      <c r="AI14" s="713"/>
      <c r="AJ14" s="713"/>
      <c r="AK14" s="713"/>
      <c r="AL14" s="713"/>
      <c r="AM14" s="713"/>
      <c r="AN14" s="713"/>
      <c r="AO14" s="713"/>
      <c r="AP14" s="713"/>
      <c r="AQ14" s="713"/>
      <c r="AR14" s="713"/>
      <c r="AS14" s="713"/>
      <c r="AT14" s="713"/>
      <c r="AU14" s="713"/>
      <c r="AV14" s="713"/>
      <c r="AW14" s="713"/>
      <c r="AX14" s="10"/>
    </row>
    <row r="15" spans="1:50" ht="13.5" customHeight="1">
      <c r="A15" s="9"/>
      <c r="B15" s="715" t="s">
        <v>67</v>
      </c>
      <c r="C15" s="715"/>
      <c r="D15" s="715"/>
      <c r="E15" s="715"/>
      <c r="F15" s="715"/>
      <c r="G15" s="715"/>
      <c r="H15" s="715"/>
      <c r="I15" s="715"/>
      <c r="J15" s="715"/>
      <c r="K15" s="715"/>
      <c r="L15" s="715"/>
      <c r="M15" s="715"/>
      <c r="N15" s="715"/>
      <c r="O15" s="715"/>
      <c r="P15" s="715"/>
      <c r="Q15" s="715"/>
      <c r="R15" s="715"/>
      <c r="S15" s="715"/>
      <c r="T15" s="715"/>
      <c r="U15" s="715"/>
      <c r="V15" s="715"/>
      <c r="W15" s="715"/>
      <c r="X15" s="715"/>
      <c r="Y15" s="715"/>
      <c r="Z15" s="715"/>
      <c r="AA15" s="715"/>
      <c r="AB15" s="715"/>
      <c r="AC15" s="715"/>
      <c r="AD15" s="715"/>
      <c r="AE15" s="715"/>
      <c r="AF15" s="715"/>
      <c r="AG15" s="715"/>
      <c r="AH15" s="715"/>
      <c r="AI15" s="715"/>
      <c r="AJ15" s="715"/>
      <c r="AK15" s="715"/>
      <c r="AL15" s="715"/>
      <c r="AM15" s="715"/>
      <c r="AN15" s="715"/>
      <c r="AO15" s="715"/>
      <c r="AP15" s="715"/>
      <c r="AQ15" s="715"/>
      <c r="AR15" s="715"/>
      <c r="AS15" s="715"/>
      <c r="AT15" s="715"/>
      <c r="AU15" s="715"/>
      <c r="AV15" s="715"/>
      <c r="AW15" s="715"/>
      <c r="AX15" s="10"/>
    </row>
    <row r="16" spans="1:50" ht="13.5" customHeight="1">
      <c r="A16" s="9"/>
      <c r="B16" s="715"/>
      <c r="C16" s="715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15"/>
      <c r="P16" s="715"/>
      <c r="Q16" s="715"/>
      <c r="R16" s="715"/>
      <c r="S16" s="715"/>
      <c r="T16" s="715"/>
      <c r="U16" s="715"/>
      <c r="V16" s="715"/>
      <c r="W16" s="715"/>
      <c r="X16" s="715"/>
      <c r="Y16" s="715"/>
      <c r="Z16" s="715"/>
      <c r="AA16" s="715"/>
      <c r="AB16" s="715"/>
      <c r="AC16" s="715"/>
      <c r="AD16" s="715"/>
      <c r="AE16" s="715"/>
      <c r="AF16" s="715"/>
      <c r="AG16" s="715"/>
      <c r="AH16" s="715"/>
      <c r="AI16" s="715"/>
      <c r="AJ16" s="715"/>
      <c r="AK16" s="715"/>
      <c r="AL16" s="715"/>
      <c r="AM16" s="715"/>
      <c r="AN16" s="715"/>
      <c r="AO16" s="715"/>
      <c r="AP16" s="715"/>
      <c r="AQ16" s="715"/>
      <c r="AR16" s="715"/>
      <c r="AS16" s="715"/>
      <c r="AT16" s="715"/>
      <c r="AU16" s="715"/>
      <c r="AV16" s="715"/>
      <c r="AW16" s="715"/>
      <c r="AX16" s="10"/>
    </row>
    <row r="17" spans="1:50" ht="9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10"/>
      <c r="AO17" s="10"/>
      <c r="AP17" s="9"/>
      <c r="AQ17" s="10"/>
      <c r="AR17" s="10"/>
      <c r="AS17" s="9"/>
      <c r="AT17" s="10"/>
      <c r="AU17" s="10"/>
      <c r="AV17" s="9"/>
      <c r="AW17" s="10"/>
      <c r="AX17" s="10"/>
    </row>
    <row r="18" spans="1:50" ht="9.75" customHeight="1">
      <c r="A18" s="9"/>
      <c r="B18" s="716" t="s">
        <v>68</v>
      </c>
      <c r="C18" s="716"/>
      <c r="D18" s="716"/>
      <c r="E18" s="716"/>
      <c r="F18" s="716"/>
      <c r="G18" s="716"/>
      <c r="H18" s="716"/>
      <c r="I18" s="716"/>
      <c r="J18" s="716"/>
      <c r="K18" s="716"/>
      <c r="L18" s="716"/>
      <c r="M18" s="716"/>
      <c r="N18" s="716"/>
      <c r="O18" s="716"/>
      <c r="P18" s="716"/>
      <c r="Q18" s="716"/>
      <c r="R18" s="716"/>
      <c r="S18" s="716"/>
      <c r="T18" s="716"/>
      <c r="U18" s="716"/>
      <c r="V18" s="716"/>
      <c r="W18" s="716"/>
      <c r="X18" s="716"/>
      <c r="Y18" s="716"/>
      <c r="Z18" s="716"/>
      <c r="AA18" s="716"/>
      <c r="AB18" s="716"/>
      <c r="AC18" s="716"/>
      <c r="AD18" s="716"/>
      <c r="AE18" s="716"/>
      <c r="AF18" s="716"/>
      <c r="AG18" s="716"/>
      <c r="AH18" s="716"/>
      <c r="AI18" s="716"/>
      <c r="AJ18" s="716"/>
      <c r="AK18" s="716"/>
      <c r="AL18" s="716"/>
      <c r="AM18" s="716"/>
      <c r="AN18" s="716"/>
      <c r="AO18" s="716"/>
      <c r="AP18" s="716"/>
      <c r="AQ18" s="716"/>
      <c r="AR18" s="716"/>
      <c r="AS18" s="716"/>
      <c r="AT18" s="716"/>
      <c r="AU18" s="716"/>
      <c r="AV18" s="716"/>
      <c r="AW18" s="716"/>
      <c r="AX18" s="10"/>
    </row>
    <row r="19" spans="1:50" ht="8.25" customHeight="1">
      <c r="A19" s="9"/>
      <c r="B19" s="716"/>
      <c r="C19" s="716"/>
      <c r="D19" s="716"/>
      <c r="E19" s="716"/>
      <c r="F19" s="716"/>
      <c r="G19" s="716"/>
      <c r="H19" s="716"/>
      <c r="I19" s="716"/>
      <c r="J19" s="716"/>
      <c r="K19" s="716"/>
      <c r="L19" s="716"/>
      <c r="M19" s="716"/>
      <c r="N19" s="716"/>
      <c r="O19" s="716"/>
      <c r="P19" s="716"/>
      <c r="Q19" s="716"/>
      <c r="R19" s="716"/>
      <c r="S19" s="716"/>
      <c r="T19" s="716"/>
      <c r="U19" s="716"/>
      <c r="V19" s="716"/>
      <c r="W19" s="716"/>
      <c r="X19" s="716"/>
      <c r="Y19" s="716"/>
      <c r="Z19" s="716"/>
      <c r="AA19" s="716"/>
      <c r="AB19" s="716"/>
      <c r="AC19" s="716"/>
      <c r="AD19" s="716"/>
      <c r="AE19" s="716"/>
      <c r="AF19" s="716"/>
      <c r="AG19" s="716"/>
      <c r="AH19" s="716"/>
      <c r="AI19" s="716"/>
      <c r="AJ19" s="716"/>
      <c r="AK19" s="716"/>
      <c r="AL19" s="716"/>
      <c r="AM19" s="716"/>
      <c r="AN19" s="716"/>
      <c r="AO19" s="716"/>
      <c r="AP19" s="716"/>
      <c r="AQ19" s="716"/>
      <c r="AR19" s="716"/>
      <c r="AS19" s="716"/>
      <c r="AT19" s="716"/>
      <c r="AU19" s="716"/>
      <c r="AV19" s="716"/>
      <c r="AW19" s="716"/>
      <c r="AX19" s="10"/>
    </row>
    <row r="20" spans="1:50" ht="18" customHeight="1">
      <c r="A20" s="9"/>
      <c r="B20" s="717" t="s">
        <v>292</v>
      </c>
      <c r="C20" s="717"/>
      <c r="D20" s="717"/>
      <c r="E20" s="717"/>
      <c r="F20" s="717"/>
      <c r="G20" s="9"/>
      <c r="H20" s="718" t="s">
        <v>293</v>
      </c>
      <c r="I20" s="718"/>
      <c r="J20" s="718"/>
      <c r="K20" s="718"/>
      <c r="L20" s="718"/>
      <c r="M20" s="718"/>
      <c r="N20" s="718"/>
      <c r="O20" s="718"/>
      <c r="P20" s="718"/>
      <c r="Q20" s="718"/>
      <c r="R20" s="718"/>
      <c r="S20" s="718"/>
      <c r="T20" s="718"/>
      <c r="U20" s="718"/>
      <c r="V20" s="718"/>
      <c r="W20" s="718"/>
      <c r="X20" s="718"/>
      <c r="Y20" s="718"/>
      <c r="Z20" s="718"/>
      <c r="AA20" s="718"/>
      <c r="AB20" s="718"/>
      <c r="AC20" s="718"/>
      <c r="AD20" s="718"/>
      <c r="AE20" s="718"/>
      <c r="AF20" s="718"/>
      <c r="AG20" s="718"/>
      <c r="AH20" s="718"/>
      <c r="AI20" s="718"/>
      <c r="AJ20" s="718"/>
      <c r="AK20" s="718"/>
      <c r="AL20" s="718"/>
      <c r="AM20" s="718"/>
      <c r="AN20" s="718"/>
      <c r="AO20" s="718"/>
      <c r="AP20" s="718"/>
      <c r="AQ20" s="718"/>
      <c r="AR20" s="718"/>
      <c r="AS20" s="718"/>
      <c r="AT20" s="718"/>
      <c r="AU20" s="718"/>
      <c r="AV20" s="718"/>
      <c r="AW20" s="718"/>
      <c r="AX20" s="10"/>
    </row>
    <row r="21" spans="1:50" ht="18.75" customHeight="1">
      <c r="A21" s="9"/>
      <c r="B21" s="719" t="s">
        <v>69</v>
      </c>
      <c r="C21" s="719"/>
      <c r="D21" s="719"/>
      <c r="E21" s="719"/>
      <c r="F21" s="719"/>
      <c r="G21" s="719"/>
      <c r="H21" s="719" t="s">
        <v>70</v>
      </c>
      <c r="I21" s="719"/>
      <c r="J21" s="719"/>
      <c r="K21" s="719"/>
      <c r="L21" s="719"/>
      <c r="M21" s="719"/>
      <c r="N21" s="719"/>
      <c r="O21" s="719"/>
      <c r="P21" s="719"/>
      <c r="Q21" s="719"/>
      <c r="R21" s="719"/>
      <c r="S21" s="719"/>
      <c r="T21" s="719"/>
      <c r="U21" s="719"/>
      <c r="V21" s="719"/>
      <c r="W21" s="719"/>
      <c r="X21" s="719"/>
      <c r="Y21" s="719"/>
      <c r="Z21" s="719"/>
      <c r="AA21" s="719"/>
      <c r="AB21" s="719"/>
      <c r="AC21" s="719"/>
      <c r="AD21" s="719"/>
      <c r="AE21" s="719"/>
      <c r="AF21" s="719"/>
      <c r="AG21" s="719"/>
      <c r="AH21" s="719"/>
      <c r="AI21" s="719"/>
      <c r="AJ21" s="719"/>
      <c r="AK21" s="719"/>
      <c r="AL21" s="719"/>
      <c r="AM21" s="719"/>
      <c r="AN21" s="719"/>
      <c r="AO21" s="719"/>
      <c r="AP21" s="719"/>
      <c r="AQ21" s="719"/>
      <c r="AR21" s="719"/>
      <c r="AS21" s="719"/>
      <c r="AT21" s="719"/>
      <c r="AU21" s="719"/>
      <c r="AV21" s="719"/>
      <c r="AW21" s="10"/>
      <c r="AX21" s="10"/>
    </row>
    <row r="22" spans="1:50" ht="18" customHeight="1">
      <c r="A22" s="9"/>
      <c r="B22" s="716" t="s">
        <v>71</v>
      </c>
      <c r="C22" s="716"/>
      <c r="D22" s="716"/>
      <c r="E22" s="11"/>
      <c r="G22" s="9"/>
      <c r="H22" s="720" t="s">
        <v>72</v>
      </c>
      <c r="I22" s="720"/>
      <c r="J22" s="720"/>
      <c r="K22" s="720"/>
      <c r="L22" s="720"/>
      <c r="M22" s="720"/>
      <c r="N22" s="720"/>
      <c r="O22" s="720"/>
      <c r="P22" s="720"/>
      <c r="Q22" s="720"/>
      <c r="R22" s="720"/>
      <c r="S22" s="720"/>
      <c r="T22" s="720"/>
      <c r="U22" s="720"/>
      <c r="V22" s="720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3"/>
      <c r="AW22" s="13"/>
      <c r="AX22" s="10"/>
    </row>
    <row r="23" spans="1:52" ht="13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14"/>
      <c r="AM23" s="9"/>
      <c r="AN23" s="10"/>
      <c r="AO23" s="10"/>
      <c r="AP23" s="9"/>
      <c r="AQ23" s="10"/>
      <c r="AR23" s="10"/>
      <c r="AS23" s="9"/>
      <c r="AT23" s="10"/>
      <c r="AU23" s="10"/>
      <c r="AV23" s="9"/>
      <c r="AW23" s="10"/>
      <c r="AX23" s="10"/>
      <c r="AZ23" s="15"/>
    </row>
    <row r="24" spans="1:51" ht="19.5" customHeight="1">
      <c r="A24" s="9"/>
      <c r="B24" s="721" t="s">
        <v>73</v>
      </c>
      <c r="C24" s="721"/>
      <c r="D24" s="721"/>
      <c r="E24" s="721"/>
      <c r="F24" s="721"/>
      <c r="G24" s="721"/>
      <c r="H24" s="720" t="s">
        <v>293</v>
      </c>
      <c r="I24" s="720"/>
      <c r="J24" s="720"/>
      <c r="K24" s="720"/>
      <c r="L24" s="720"/>
      <c r="M24" s="720"/>
      <c r="N24" s="720"/>
      <c r="O24" s="720"/>
      <c r="P24" s="720"/>
      <c r="Q24" s="720"/>
      <c r="R24" s="720"/>
      <c r="S24" s="720"/>
      <c r="T24" s="720"/>
      <c r="U24" s="720"/>
      <c r="V24" s="720"/>
      <c r="W24" s="720"/>
      <c r="X24" s="720"/>
      <c r="Y24" s="720"/>
      <c r="Z24" s="720"/>
      <c r="AA24" s="720"/>
      <c r="AB24" s="720"/>
      <c r="AC24" s="720"/>
      <c r="AD24" s="720"/>
      <c r="AE24" s="720"/>
      <c r="AF24" s="720"/>
      <c r="AG24" s="720"/>
      <c r="AH24" s="720"/>
      <c r="AI24" s="720"/>
      <c r="AJ24" s="720"/>
      <c r="AK24" s="720"/>
      <c r="AL24" s="720"/>
      <c r="AM24" s="720"/>
      <c r="AN24" s="720"/>
      <c r="AO24" s="720"/>
      <c r="AP24" s="720"/>
      <c r="AQ24" s="720"/>
      <c r="AR24" s="720"/>
      <c r="AS24" s="720"/>
      <c r="AT24" s="720"/>
      <c r="AU24" s="720"/>
      <c r="AV24" s="720"/>
      <c r="AW24" s="720"/>
      <c r="AX24" s="10"/>
      <c r="AY24" s="16"/>
    </row>
    <row r="25" spans="1:50" ht="12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4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10"/>
      <c r="AO25" s="10"/>
      <c r="AP25" s="9"/>
      <c r="AQ25" s="10"/>
      <c r="AR25" s="10"/>
      <c r="AS25" s="9"/>
      <c r="AT25" s="10"/>
      <c r="AU25" s="10"/>
      <c r="AV25" s="9"/>
      <c r="AW25" s="10"/>
      <c r="AX25" s="10"/>
    </row>
    <row r="26" spans="1:50" ht="18.75" customHeight="1">
      <c r="A26" s="9"/>
      <c r="B26" s="721" t="s">
        <v>74</v>
      </c>
      <c r="C26" s="721"/>
      <c r="D26" s="721"/>
      <c r="E26" s="721"/>
      <c r="F26" s="721"/>
      <c r="G26" s="721"/>
      <c r="H26" s="722" t="s">
        <v>75</v>
      </c>
      <c r="I26" s="722"/>
      <c r="J26" s="722"/>
      <c r="K26" s="722"/>
      <c r="L26" s="722"/>
      <c r="M26" s="722"/>
      <c r="N26" s="722"/>
      <c r="O26" s="722"/>
      <c r="P26" s="722"/>
      <c r="Q26" s="722"/>
      <c r="R26" s="722"/>
      <c r="S26" s="722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10"/>
      <c r="AO26" s="10"/>
      <c r="AP26" s="9"/>
      <c r="AQ26" s="10"/>
      <c r="AR26" s="10"/>
      <c r="AS26" s="9"/>
      <c r="AT26" s="10"/>
      <c r="AU26" s="10"/>
      <c r="AV26" s="9"/>
      <c r="AW26" s="10"/>
      <c r="AX26" s="10"/>
    </row>
    <row r="27" spans="1:50" ht="12.75" customHeight="1">
      <c r="A27" s="9"/>
      <c r="B27" s="1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4"/>
      <c r="R27" s="14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14"/>
      <c r="AK27" s="9"/>
      <c r="AL27" s="9"/>
      <c r="AM27" s="9"/>
      <c r="AN27" s="10"/>
      <c r="AO27" s="10"/>
      <c r="AP27" s="9"/>
      <c r="AQ27" s="10"/>
      <c r="AR27" s="10"/>
      <c r="AS27" s="9"/>
      <c r="AT27" s="10"/>
      <c r="AU27" s="10"/>
      <c r="AV27" s="9"/>
      <c r="AW27" s="10"/>
      <c r="AX27" s="10"/>
    </row>
    <row r="28" spans="1:50" ht="16.5" customHeight="1">
      <c r="A28" s="9"/>
      <c r="B28" s="721" t="s">
        <v>295</v>
      </c>
      <c r="C28" s="721"/>
      <c r="D28" s="721"/>
      <c r="E28" s="721"/>
      <c r="F28" s="721"/>
      <c r="G28" s="721"/>
      <c r="H28" s="721"/>
      <c r="I28" s="721"/>
      <c r="J28" s="721"/>
      <c r="K28" s="721"/>
      <c r="L28" s="721"/>
      <c r="M28" s="721"/>
      <c r="N28" s="9"/>
      <c r="O28" s="722" t="s">
        <v>294</v>
      </c>
      <c r="P28" s="722"/>
      <c r="Q28" s="722"/>
      <c r="R28" s="722"/>
      <c r="S28" s="722"/>
      <c r="T28" s="9"/>
      <c r="U28" s="9"/>
      <c r="V28" s="721" t="s">
        <v>76</v>
      </c>
      <c r="W28" s="721"/>
      <c r="X28" s="721"/>
      <c r="Y28" s="721"/>
      <c r="Z28" s="721"/>
      <c r="AA28" s="721"/>
      <c r="AB28" s="721"/>
      <c r="AC28" s="721"/>
      <c r="AD28" s="721"/>
      <c r="AE28" s="721"/>
      <c r="AF28" s="722">
        <v>2022</v>
      </c>
      <c r="AG28" s="722"/>
      <c r="AH28" s="722"/>
      <c r="AI28" s="722"/>
      <c r="AJ28" s="14"/>
      <c r="AK28" s="9"/>
      <c r="AL28" s="9"/>
      <c r="AM28" s="9"/>
      <c r="AN28" s="10"/>
      <c r="AO28" s="10"/>
      <c r="AP28" s="9"/>
      <c r="AQ28" s="10"/>
      <c r="AR28" s="10"/>
      <c r="AS28" s="9"/>
      <c r="AT28" s="10"/>
      <c r="AU28" s="10"/>
      <c r="AV28" s="9"/>
      <c r="AW28" s="10"/>
      <c r="AX28" s="10"/>
    </row>
    <row r="29" spans="1:50" ht="11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10"/>
      <c r="AO29" s="10"/>
      <c r="AP29" s="9"/>
      <c r="AQ29" s="10"/>
      <c r="AR29" s="10"/>
      <c r="AS29" s="9"/>
      <c r="AT29" s="10"/>
      <c r="AU29" s="10"/>
      <c r="AV29" s="9"/>
      <c r="AW29" s="10"/>
      <c r="AX29" s="10"/>
    </row>
    <row r="30" spans="1:52" ht="17.25" customHeight="1">
      <c r="A30" s="9"/>
      <c r="B30" s="721" t="s">
        <v>77</v>
      </c>
      <c r="C30" s="721"/>
      <c r="D30" s="721"/>
      <c r="E30" s="721"/>
      <c r="F30" s="721"/>
      <c r="G30" s="721"/>
      <c r="H30" s="721"/>
      <c r="I30" s="721"/>
      <c r="J30" s="721"/>
      <c r="K30" s="721"/>
      <c r="L30" s="721"/>
      <c r="M30" s="721"/>
      <c r="N30" s="721"/>
      <c r="O30" s="721"/>
      <c r="P30" s="721"/>
      <c r="Q30" s="721"/>
      <c r="R30" s="721"/>
      <c r="S30" s="721"/>
      <c r="T30" s="721"/>
      <c r="U30" s="721"/>
      <c r="V30" s="723" t="s">
        <v>78</v>
      </c>
      <c r="W30" s="723"/>
      <c r="X30" s="723"/>
      <c r="Y30" s="723"/>
      <c r="Z30" s="723"/>
      <c r="AA30" s="723"/>
      <c r="AB30" s="723"/>
      <c r="AC30" s="723"/>
      <c r="AD30" s="723"/>
      <c r="AE30" s="723"/>
      <c r="AF30" s="723"/>
      <c r="AG30" s="723"/>
      <c r="AH30" s="723"/>
      <c r="AI30" s="723"/>
      <c r="AJ30" s="723"/>
      <c r="AK30" s="723"/>
      <c r="AL30" s="723"/>
      <c r="AM30" s="723"/>
      <c r="AN30" s="723"/>
      <c r="AO30" s="723"/>
      <c r="AP30" s="723"/>
      <c r="AQ30" s="723"/>
      <c r="AR30" s="723"/>
      <c r="AS30" s="723"/>
      <c r="AT30" s="723"/>
      <c r="AU30" s="723"/>
      <c r="AV30" s="723"/>
      <c r="AW30" s="723"/>
      <c r="AX30" s="10"/>
      <c r="AZ30" s="17"/>
    </row>
    <row r="31" spans="1:50" ht="15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719"/>
      <c r="W31" s="719"/>
      <c r="X31" s="719"/>
      <c r="Y31" s="719"/>
      <c r="Z31" s="719"/>
      <c r="AA31" s="719"/>
      <c r="AB31" s="719"/>
      <c r="AC31" s="719"/>
      <c r="AD31" s="719"/>
      <c r="AE31" s="719"/>
      <c r="AF31" s="719"/>
      <c r="AG31" s="719"/>
      <c r="AH31" s="719"/>
      <c r="AI31" s="719"/>
      <c r="AJ31" s="719"/>
      <c r="AK31" s="719"/>
      <c r="AL31" s="719"/>
      <c r="AM31" s="719"/>
      <c r="AN31" s="719"/>
      <c r="AO31" s="719"/>
      <c r="AP31" s="719"/>
      <c r="AQ31" s="719"/>
      <c r="AR31" s="719"/>
      <c r="AS31" s="719"/>
      <c r="AT31" s="719"/>
      <c r="AU31" s="719"/>
      <c r="AV31" s="719"/>
      <c r="AW31" s="719"/>
      <c r="AX31" s="10"/>
    </row>
    <row r="32" spans="1:50" ht="7.5" customHeight="1">
      <c r="A32" s="9"/>
      <c r="B32" s="721"/>
      <c r="C32" s="721"/>
      <c r="D32" s="721"/>
      <c r="E32" s="721"/>
      <c r="F32" s="721"/>
      <c r="G32" s="721"/>
      <c r="H32" s="721"/>
      <c r="I32" s="721"/>
      <c r="J32" s="721"/>
      <c r="K32" s="721"/>
      <c r="L32" s="721"/>
      <c r="M32" s="721"/>
      <c r="N32" s="721"/>
      <c r="O32" s="721"/>
      <c r="P32" s="721"/>
      <c r="Q32" s="721"/>
      <c r="R32" s="721"/>
      <c r="S32" s="721"/>
      <c r="T32" s="721"/>
      <c r="U32" s="721"/>
      <c r="V32" s="719"/>
      <c r="W32" s="719"/>
      <c r="X32" s="719"/>
      <c r="Y32" s="719"/>
      <c r="Z32" s="719"/>
      <c r="AA32" s="719"/>
      <c r="AB32" s="719"/>
      <c r="AC32" s="719"/>
      <c r="AD32" s="719"/>
      <c r="AE32" s="719"/>
      <c r="AF32" s="719"/>
      <c r="AG32" s="719"/>
      <c r="AH32" s="719"/>
      <c r="AI32" s="719"/>
      <c r="AJ32" s="719"/>
      <c r="AK32" s="719"/>
      <c r="AL32" s="719"/>
      <c r="AM32" s="719"/>
      <c r="AN32" s="719"/>
      <c r="AO32" s="719"/>
      <c r="AP32" s="719"/>
      <c r="AQ32" s="719"/>
      <c r="AR32" s="719"/>
      <c r="AS32" s="719"/>
      <c r="AT32" s="719"/>
      <c r="AU32" s="719"/>
      <c r="AV32" s="719"/>
      <c r="AW32" s="719"/>
      <c r="AX32" s="10"/>
    </row>
    <row r="33" spans="1:50" ht="18.75" customHeight="1">
      <c r="A33" s="9"/>
      <c r="B33" s="721" t="s">
        <v>79</v>
      </c>
      <c r="C33" s="721"/>
      <c r="D33" s="721"/>
      <c r="E33" s="721"/>
      <c r="F33" s="721"/>
      <c r="G33" s="721"/>
      <c r="H33" s="721"/>
      <c r="I33" s="721"/>
      <c r="J33" s="721"/>
      <c r="K33" s="721"/>
      <c r="L33" s="721"/>
      <c r="M33" s="724" t="s">
        <v>80</v>
      </c>
      <c r="N33" s="724"/>
      <c r="O33" s="725">
        <v>42713</v>
      </c>
      <c r="P33" s="726"/>
      <c r="Q33" s="726"/>
      <c r="R33" s="726"/>
      <c r="S33" s="726"/>
      <c r="T33" s="727" t="s">
        <v>81</v>
      </c>
      <c r="U33" s="727"/>
      <c r="V33" s="726">
        <v>1543</v>
      </c>
      <c r="W33" s="726"/>
      <c r="X33" s="726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10"/>
      <c r="AO33" s="10"/>
      <c r="AP33" s="9"/>
      <c r="AQ33" s="10"/>
      <c r="AR33" s="10"/>
      <c r="AS33" s="9"/>
      <c r="AT33" s="10"/>
      <c r="AU33" s="10"/>
      <c r="AV33" s="9"/>
      <c r="AW33" s="10"/>
      <c r="AX33" s="10"/>
    </row>
    <row r="34" spans="1:50" ht="16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10"/>
      <c r="AO34" s="10"/>
      <c r="AP34" s="9"/>
      <c r="AQ34" s="10"/>
      <c r="AR34" s="10"/>
      <c r="AS34" s="9"/>
      <c r="AT34" s="10"/>
      <c r="AU34" s="10"/>
      <c r="AV34" s="9"/>
      <c r="AW34" s="10"/>
      <c r="AX34" s="10"/>
    </row>
  </sheetData>
  <sheetProtection/>
  <mergeCells count="30">
    <mergeCell ref="B30:U30"/>
    <mergeCell ref="V30:AW30"/>
    <mergeCell ref="V31:AW32"/>
    <mergeCell ref="B32:U32"/>
    <mergeCell ref="B33:L33"/>
    <mergeCell ref="M33:N33"/>
    <mergeCell ref="O33:S33"/>
    <mergeCell ref="T33:U33"/>
    <mergeCell ref="V33:X33"/>
    <mergeCell ref="B24:G24"/>
    <mergeCell ref="H24:AW24"/>
    <mergeCell ref="B26:G26"/>
    <mergeCell ref="H26:S26"/>
    <mergeCell ref="B28:M28"/>
    <mergeCell ref="O28:S28"/>
    <mergeCell ref="V28:AE28"/>
    <mergeCell ref="AF28:AI28"/>
    <mergeCell ref="B18:AW19"/>
    <mergeCell ref="B20:F20"/>
    <mergeCell ref="H20:AW20"/>
    <mergeCell ref="B21:G21"/>
    <mergeCell ref="H21:AV21"/>
    <mergeCell ref="B22:D22"/>
    <mergeCell ref="H22:V22"/>
    <mergeCell ref="AN1:AU1"/>
    <mergeCell ref="AH2:AV4"/>
    <mergeCell ref="B6:AW7"/>
    <mergeCell ref="B8:AW9"/>
    <mergeCell ref="B11:AW14"/>
    <mergeCell ref="B15:AW1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5"/>
  <sheetViews>
    <sheetView zoomScale="90" zoomScaleNormal="90" workbookViewId="0" topLeftCell="A1">
      <selection activeCell="AD19" sqref="AD19"/>
    </sheetView>
  </sheetViews>
  <sheetFormatPr defaultColWidth="12.625" defaultRowHeight="13.5" customHeight="1"/>
  <cols>
    <col min="1" max="1" width="5.25390625" style="0" customWidth="1"/>
    <col min="2" max="53" width="2.75390625" style="0" customWidth="1"/>
    <col min="54" max="54" width="0.12890625" style="0" customWidth="1"/>
    <col min="55" max="55" width="2.875" style="0" hidden="1" customWidth="1"/>
    <col min="56" max="56" width="3.00390625" style="0" hidden="1" customWidth="1"/>
    <col min="57" max="57" width="0.6171875" style="0" hidden="1" customWidth="1"/>
    <col min="58" max="58" width="2.875" style="0" hidden="1" customWidth="1"/>
    <col min="59" max="59" width="1.75390625" style="0" hidden="1" customWidth="1"/>
    <col min="60" max="60" width="0.12890625" style="0" hidden="1" customWidth="1"/>
    <col min="61" max="61" width="2.875" style="0" hidden="1" customWidth="1"/>
    <col min="62" max="62" width="4.375" style="0" hidden="1" customWidth="1"/>
    <col min="63" max="63" width="0.2421875" style="0" hidden="1" customWidth="1"/>
    <col min="64" max="64" width="2.75390625" style="0" customWidth="1"/>
    <col min="65" max="65" width="23.625" style="0" customWidth="1"/>
    <col min="66" max="66" width="7.625" style="0" customWidth="1"/>
  </cols>
  <sheetData>
    <row r="1" spans="1:53" ht="36" customHeight="1">
      <c r="A1" s="728" t="s">
        <v>82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  <c r="T1" s="728"/>
      <c r="U1" s="728"/>
      <c r="V1" s="728"/>
      <c r="W1" s="728"/>
      <c r="X1" s="728"/>
      <c r="Y1" s="728"/>
      <c r="Z1" s="728"/>
      <c r="AA1" s="728"/>
      <c r="AB1" s="728"/>
      <c r="AC1" s="728"/>
      <c r="AD1" s="728"/>
      <c r="AE1" s="728"/>
      <c r="AF1" s="728"/>
      <c r="AG1" s="728"/>
      <c r="AH1" s="728"/>
      <c r="AI1" s="728"/>
      <c r="AJ1" s="728"/>
      <c r="AK1" s="728"/>
      <c r="AL1" s="728"/>
      <c r="AM1" s="728"/>
      <c r="AN1" s="728"/>
      <c r="AO1" s="728"/>
      <c r="AP1" s="728"/>
      <c r="AQ1" s="728"/>
      <c r="AR1" s="728"/>
      <c r="AS1" s="728"/>
      <c r="AT1" s="728"/>
      <c r="AU1" s="728"/>
      <c r="AV1" s="728"/>
      <c r="AW1" s="728"/>
      <c r="AX1" s="728"/>
      <c r="AY1" s="728"/>
      <c r="AZ1" s="728"/>
      <c r="BA1" s="728"/>
    </row>
    <row r="2" spans="1:65" ht="11.25" customHeight="1">
      <c r="A2" s="729" t="s">
        <v>83</v>
      </c>
      <c r="B2" s="732" t="s">
        <v>84</v>
      </c>
      <c r="C2" s="732"/>
      <c r="D2" s="732"/>
      <c r="E2" s="732"/>
      <c r="F2" s="729" t="s">
        <v>85</v>
      </c>
      <c r="G2" s="732" t="s">
        <v>86</v>
      </c>
      <c r="H2" s="732"/>
      <c r="I2" s="732"/>
      <c r="J2" s="729" t="s">
        <v>87</v>
      </c>
      <c r="K2" s="732" t="s">
        <v>88</v>
      </c>
      <c r="L2" s="732"/>
      <c r="M2" s="732"/>
      <c r="N2" s="18"/>
      <c r="O2" s="732" t="s">
        <v>89</v>
      </c>
      <c r="P2" s="732"/>
      <c r="Q2" s="732"/>
      <c r="R2" s="732"/>
      <c r="S2" s="729" t="s">
        <v>90</v>
      </c>
      <c r="T2" s="732" t="s">
        <v>91</v>
      </c>
      <c r="U2" s="732"/>
      <c r="V2" s="732"/>
      <c r="W2" s="729" t="s">
        <v>92</v>
      </c>
      <c r="X2" s="732" t="s">
        <v>93</v>
      </c>
      <c r="Y2" s="732"/>
      <c r="Z2" s="732"/>
      <c r="AA2" s="729" t="s">
        <v>94</v>
      </c>
      <c r="AB2" s="732" t="s">
        <v>95</v>
      </c>
      <c r="AC2" s="732"/>
      <c r="AD2" s="732"/>
      <c r="AE2" s="732"/>
      <c r="AF2" s="729" t="s">
        <v>96</v>
      </c>
      <c r="AG2" s="732" t="s">
        <v>97</v>
      </c>
      <c r="AH2" s="732"/>
      <c r="AI2" s="732"/>
      <c r="AJ2" s="729" t="s">
        <v>98</v>
      </c>
      <c r="AK2" s="732" t="s">
        <v>99</v>
      </c>
      <c r="AL2" s="732"/>
      <c r="AM2" s="732"/>
      <c r="AN2" s="732"/>
      <c r="AO2" s="732" t="s">
        <v>100</v>
      </c>
      <c r="AP2" s="732"/>
      <c r="AQ2" s="732"/>
      <c r="AR2" s="732"/>
      <c r="AS2" s="729" t="s">
        <v>101</v>
      </c>
      <c r="AT2" s="732" t="s">
        <v>102</v>
      </c>
      <c r="AU2" s="732"/>
      <c r="AV2" s="732"/>
      <c r="AW2" s="729" t="s">
        <v>103</v>
      </c>
      <c r="AX2" s="732" t="s">
        <v>104</v>
      </c>
      <c r="AY2" s="732"/>
      <c r="AZ2" s="732"/>
      <c r="BA2" s="732"/>
      <c r="BM2" t="s">
        <v>200</v>
      </c>
    </row>
    <row r="3" spans="1:66" ht="45.75" customHeight="1">
      <c r="A3" s="730"/>
      <c r="B3" s="19" t="s">
        <v>105</v>
      </c>
      <c r="C3" s="19" t="s">
        <v>106</v>
      </c>
      <c r="D3" s="19" t="s">
        <v>107</v>
      </c>
      <c r="E3" s="19" t="s">
        <v>108</v>
      </c>
      <c r="F3" s="731"/>
      <c r="G3" s="19" t="s">
        <v>109</v>
      </c>
      <c r="H3" s="19" t="s">
        <v>110</v>
      </c>
      <c r="I3" s="19" t="s">
        <v>111</v>
      </c>
      <c r="J3" s="733"/>
      <c r="K3" s="19" t="s">
        <v>112</v>
      </c>
      <c r="L3" s="19" t="s">
        <v>113</v>
      </c>
      <c r="M3" s="19" t="s">
        <v>114</v>
      </c>
      <c r="N3" s="19" t="s">
        <v>115</v>
      </c>
      <c r="O3" s="19" t="s">
        <v>105</v>
      </c>
      <c r="P3" s="19" t="s">
        <v>106</v>
      </c>
      <c r="Q3" s="19" t="s">
        <v>107</v>
      </c>
      <c r="R3" s="19" t="s">
        <v>108</v>
      </c>
      <c r="S3" s="731"/>
      <c r="T3" s="19" t="s">
        <v>116</v>
      </c>
      <c r="U3" s="19" t="s">
        <v>117</v>
      </c>
      <c r="V3" s="19" t="s">
        <v>118</v>
      </c>
      <c r="W3" s="731"/>
      <c r="X3" s="19" t="s">
        <v>119</v>
      </c>
      <c r="Y3" s="19" t="s">
        <v>120</v>
      </c>
      <c r="Z3" s="19" t="s">
        <v>121</v>
      </c>
      <c r="AA3" s="731"/>
      <c r="AB3" s="19" t="s">
        <v>119</v>
      </c>
      <c r="AC3" s="19" t="s">
        <v>120</v>
      </c>
      <c r="AD3" s="19" t="s">
        <v>121</v>
      </c>
      <c r="AE3" s="19" t="s">
        <v>122</v>
      </c>
      <c r="AF3" s="731"/>
      <c r="AG3" s="19" t="s">
        <v>109</v>
      </c>
      <c r="AH3" s="19" t="s">
        <v>110</v>
      </c>
      <c r="AI3" s="19" t="s">
        <v>111</v>
      </c>
      <c r="AJ3" s="731"/>
      <c r="AK3" s="19" t="s">
        <v>123</v>
      </c>
      <c r="AL3" s="19" t="s">
        <v>124</v>
      </c>
      <c r="AM3" s="19" t="s">
        <v>125</v>
      </c>
      <c r="AN3" s="19" t="s">
        <v>126</v>
      </c>
      <c r="AO3" s="19" t="s">
        <v>105</v>
      </c>
      <c r="AP3" s="19" t="s">
        <v>106</v>
      </c>
      <c r="AQ3" s="19" t="s">
        <v>107</v>
      </c>
      <c r="AR3" s="19" t="s">
        <v>108</v>
      </c>
      <c r="AS3" s="731"/>
      <c r="AT3" s="19" t="s">
        <v>109</v>
      </c>
      <c r="AU3" s="19" t="s">
        <v>110</v>
      </c>
      <c r="AV3" s="19" t="s">
        <v>111</v>
      </c>
      <c r="AW3" s="731"/>
      <c r="AX3" s="19" t="s">
        <v>112</v>
      </c>
      <c r="AY3" s="19" t="s">
        <v>113</v>
      </c>
      <c r="AZ3" s="19" t="s">
        <v>114</v>
      </c>
      <c r="BA3" s="20" t="s">
        <v>127</v>
      </c>
      <c r="BM3" t="s">
        <v>148</v>
      </c>
      <c r="BN3" t="s">
        <v>149</v>
      </c>
    </row>
    <row r="4" spans="1:53" ht="9.75" customHeight="1">
      <c r="A4" s="731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  <c r="K4" s="21">
        <v>10</v>
      </c>
      <c r="L4" s="21">
        <v>11</v>
      </c>
      <c r="M4" s="21">
        <v>12</v>
      </c>
      <c r="N4" s="21">
        <v>13</v>
      </c>
      <c r="O4" s="21">
        <v>14</v>
      </c>
      <c r="P4" s="21">
        <v>15</v>
      </c>
      <c r="Q4" s="21">
        <v>16</v>
      </c>
      <c r="R4" s="21">
        <v>17</v>
      </c>
      <c r="S4" s="21">
        <v>18</v>
      </c>
      <c r="T4" s="21">
        <v>19</v>
      </c>
      <c r="U4" s="21">
        <v>20</v>
      </c>
      <c r="V4" s="21">
        <v>21</v>
      </c>
      <c r="W4" s="21">
        <v>22</v>
      </c>
      <c r="X4" s="21">
        <v>23</v>
      </c>
      <c r="Y4" s="21">
        <v>24</v>
      </c>
      <c r="Z4" s="21">
        <v>25</v>
      </c>
      <c r="AA4" s="21">
        <v>26</v>
      </c>
      <c r="AB4" s="21">
        <v>27</v>
      </c>
      <c r="AC4" s="21">
        <v>28</v>
      </c>
      <c r="AD4" s="21">
        <v>29</v>
      </c>
      <c r="AE4" s="21">
        <v>30</v>
      </c>
      <c r="AF4" s="21">
        <v>31</v>
      </c>
      <c r="AG4" s="21">
        <v>32</v>
      </c>
      <c r="AH4" s="21">
        <v>33</v>
      </c>
      <c r="AI4" s="21">
        <v>34</v>
      </c>
      <c r="AJ4" s="21">
        <v>35</v>
      </c>
      <c r="AK4" s="21">
        <v>36</v>
      </c>
      <c r="AL4" s="21">
        <v>37</v>
      </c>
      <c r="AM4" s="21">
        <v>38</v>
      </c>
      <c r="AN4" s="21">
        <v>39</v>
      </c>
      <c r="AO4" s="21">
        <v>40</v>
      </c>
      <c r="AP4" s="21">
        <v>41</v>
      </c>
      <c r="AQ4" s="21">
        <v>42</v>
      </c>
      <c r="AR4" s="21">
        <v>43</v>
      </c>
      <c r="AS4" s="21">
        <v>44</v>
      </c>
      <c r="AT4" s="21">
        <v>45</v>
      </c>
      <c r="AU4" s="21">
        <v>46</v>
      </c>
      <c r="AV4" s="21">
        <v>47</v>
      </c>
      <c r="AW4" s="21">
        <v>48</v>
      </c>
      <c r="AX4" s="21">
        <v>49</v>
      </c>
      <c r="AY4" s="21">
        <v>50</v>
      </c>
      <c r="AZ4" s="21">
        <v>51</v>
      </c>
      <c r="BA4" s="22">
        <v>52</v>
      </c>
    </row>
    <row r="5" spans="1:66" ht="19.5" customHeight="1">
      <c r="A5" s="23" t="s">
        <v>128</v>
      </c>
      <c r="B5" s="663"/>
      <c r="C5" s="664"/>
      <c r="D5" s="664"/>
      <c r="E5" s="664"/>
      <c r="F5" s="664"/>
      <c r="G5" s="664"/>
      <c r="H5" s="664"/>
      <c r="I5" s="664"/>
      <c r="J5" s="665"/>
      <c r="K5" s="664"/>
      <c r="L5" s="664"/>
      <c r="M5" s="664"/>
      <c r="N5" s="664"/>
      <c r="O5" s="664"/>
      <c r="P5" s="664"/>
      <c r="Q5" s="664"/>
      <c r="R5" s="667" t="s">
        <v>130</v>
      </c>
      <c r="S5" s="662" t="s">
        <v>129</v>
      </c>
      <c r="T5" s="662" t="s">
        <v>129</v>
      </c>
      <c r="U5" s="664"/>
      <c r="V5" s="664"/>
      <c r="W5" s="664"/>
      <c r="X5" s="664"/>
      <c r="Y5" s="664"/>
      <c r="Z5" s="664"/>
      <c r="AA5" s="664"/>
      <c r="AB5" s="664"/>
      <c r="AC5" s="664"/>
      <c r="AD5" s="664"/>
      <c r="AE5" s="664"/>
      <c r="AF5" s="664"/>
      <c r="AG5" s="664"/>
      <c r="AH5" s="664"/>
      <c r="AI5" s="664"/>
      <c r="AJ5" s="664"/>
      <c r="AK5" s="664"/>
      <c r="AL5" s="664"/>
      <c r="AM5" s="664"/>
      <c r="AN5" s="664"/>
      <c r="AO5" s="664"/>
      <c r="AP5" s="666"/>
      <c r="AQ5" s="664"/>
      <c r="AR5" s="667" t="s">
        <v>130</v>
      </c>
      <c r="AS5" s="662" t="s">
        <v>129</v>
      </c>
      <c r="AT5" s="662" t="s">
        <v>129</v>
      </c>
      <c r="AU5" s="662" t="s">
        <v>129</v>
      </c>
      <c r="AV5" s="662" t="s">
        <v>129</v>
      </c>
      <c r="AW5" s="662" t="s">
        <v>129</v>
      </c>
      <c r="AX5" s="662" t="s">
        <v>129</v>
      </c>
      <c r="AY5" s="662" t="s">
        <v>129</v>
      </c>
      <c r="AZ5" s="662" t="s">
        <v>129</v>
      </c>
      <c r="BA5" s="662" t="s">
        <v>129</v>
      </c>
      <c r="BB5" s="25"/>
      <c r="BM5" t="s">
        <v>298</v>
      </c>
      <c r="BN5" t="s">
        <v>297</v>
      </c>
    </row>
    <row r="6" spans="1:66" ht="19.5" customHeight="1">
      <c r="A6" s="23" t="s">
        <v>131</v>
      </c>
      <c r="B6" s="24"/>
      <c r="C6" s="243"/>
      <c r="D6" s="243"/>
      <c r="E6" s="251"/>
      <c r="F6" s="246"/>
      <c r="G6" s="243"/>
      <c r="H6" s="252"/>
      <c r="I6" s="253"/>
      <c r="J6" s="244"/>
      <c r="K6" s="243"/>
      <c r="L6" s="250"/>
      <c r="M6" s="243"/>
      <c r="N6" s="253"/>
      <c r="O6" s="243"/>
      <c r="P6" s="243"/>
      <c r="Q6" s="669">
        <v>0</v>
      </c>
      <c r="R6" s="667" t="s">
        <v>130</v>
      </c>
      <c r="S6" s="662" t="s">
        <v>129</v>
      </c>
      <c r="T6" s="662" t="s">
        <v>129</v>
      </c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669">
        <v>0</v>
      </c>
      <c r="AP6" s="670">
        <v>0</v>
      </c>
      <c r="AQ6" s="669">
        <v>0</v>
      </c>
      <c r="AR6" s="667" t="s">
        <v>130</v>
      </c>
      <c r="AS6" s="662" t="s">
        <v>129</v>
      </c>
      <c r="AT6" s="662" t="s">
        <v>129</v>
      </c>
      <c r="AU6" s="662" t="s">
        <v>129</v>
      </c>
      <c r="AV6" s="662" t="s">
        <v>129</v>
      </c>
      <c r="AW6" s="662" t="s">
        <v>129</v>
      </c>
      <c r="AX6" s="662" t="s">
        <v>129</v>
      </c>
      <c r="AY6" s="662" t="s">
        <v>129</v>
      </c>
      <c r="AZ6" s="662" t="s">
        <v>129</v>
      </c>
      <c r="BA6" s="662" t="s">
        <v>129</v>
      </c>
      <c r="BB6" s="25"/>
      <c r="BC6" s="26"/>
      <c r="BD6" s="26"/>
      <c r="BE6" s="25"/>
      <c r="BF6" s="26"/>
      <c r="BG6" s="26"/>
      <c r="BH6" s="25"/>
      <c r="BI6" s="26"/>
      <c r="BJ6" s="26"/>
      <c r="BK6" s="25"/>
      <c r="BM6" t="s">
        <v>299</v>
      </c>
      <c r="BN6" t="s">
        <v>300</v>
      </c>
    </row>
    <row r="7" spans="1:66" ht="19.5" customHeight="1">
      <c r="A7" s="23" t="s">
        <v>132</v>
      </c>
      <c r="B7" s="24"/>
      <c r="C7" s="246"/>
      <c r="D7" s="246"/>
      <c r="E7" s="246" t="s">
        <v>54</v>
      </c>
      <c r="F7" s="243"/>
      <c r="G7" s="243"/>
      <c r="H7" s="243"/>
      <c r="I7" s="243"/>
      <c r="J7" s="243"/>
      <c r="K7" s="245"/>
      <c r="L7" s="243"/>
      <c r="M7" s="243"/>
      <c r="N7" s="243"/>
      <c r="O7" s="243"/>
      <c r="P7" s="243"/>
      <c r="Q7" s="243"/>
      <c r="R7" s="667" t="s">
        <v>130</v>
      </c>
      <c r="S7" s="662" t="s">
        <v>129</v>
      </c>
      <c r="T7" s="662" t="s">
        <v>129</v>
      </c>
      <c r="U7" s="243"/>
      <c r="V7" s="247"/>
      <c r="W7" s="247"/>
      <c r="X7" s="247"/>
      <c r="Y7" s="247"/>
      <c r="Z7" s="247"/>
      <c r="AA7" s="247"/>
      <c r="AB7" s="248"/>
      <c r="AC7" s="248"/>
      <c r="AD7" s="247"/>
      <c r="AE7" s="247"/>
      <c r="AF7" s="247"/>
      <c r="AG7" s="249"/>
      <c r="AH7" s="247"/>
      <c r="AI7" s="243"/>
      <c r="AJ7" s="243"/>
      <c r="AK7" s="243"/>
      <c r="AL7" s="243"/>
      <c r="AM7" s="243"/>
      <c r="AN7" s="243"/>
      <c r="AO7" s="243"/>
      <c r="AP7" s="245"/>
      <c r="AQ7" s="243"/>
      <c r="AR7" s="667" t="s">
        <v>130</v>
      </c>
      <c r="AS7" s="662" t="s">
        <v>129</v>
      </c>
      <c r="AT7" s="662" t="s">
        <v>129</v>
      </c>
      <c r="AU7" s="662" t="s">
        <v>129</v>
      </c>
      <c r="AV7" s="662" t="s">
        <v>129</v>
      </c>
      <c r="AW7" s="662" t="s">
        <v>129</v>
      </c>
      <c r="AX7" s="662" t="s">
        <v>129</v>
      </c>
      <c r="AY7" s="662" t="s">
        <v>129</v>
      </c>
      <c r="AZ7" s="662" t="s">
        <v>129</v>
      </c>
      <c r="BA7" s="662" t="s">
        <v>129</v>
      </c>
      <c r="BB7" s="25"/>
      <c r="BC7" s="26"/>
      <c r="BD7" s="26"/>
      <c r="BE7" s="25"/>
      <c r="BF7" s="26"/>
      <c r="BG7" s="26"/>
      <c r="BH7" s="25"/>
      <c r="BI7" s="26"/>
      <c r="BJ7" s="26"/>
      <c r="BK7" s="25"/>
      <c r="BM7" t="s">
        <v>234</v>
      </c>
      <c r="BN7" t="s">
        <v>235</v>
      </c>
    </row>
    <row r="8" spans="1:63" ht="15" customHeight="1">
      <c r="A8" s="658" t="s">
        <v>296</v>
      </c>
      <c r="B8" s="649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667" t="s">
        <v>130</v>
      </c>
      <c r="S8" s="662" t="s">
        <v>129</v>
      </c>
      <c r="T8" s="662" t="s">
        <v>129</v>
      </c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 t="s">
        <v>54</v>
      </c>
      <c r="AS8" s="650" t="s">
        <v>133</v>
      </c>
      <c r="AT8" s="650" t="s">
        <v>133</v>
      </c>
      <c r="AU8" s="650" t="s">
        <v>133</v>
      </c>
      <c r="AV8" s="650" t="s">
        <v>133</v>
      </c>
      <c r="AW8" s="650" t="s">
        <v>133</v>
      </c>
      <c r="AX8" s="650" t="s">
        <v>133</v>
      </c>
      <c r="AY8" s="650" t="s">
        <v>133</v>
      </c>
      <c r="AZ8" s="650" t="s">
        <v>133</v>
      </c>
      <c r="BA8" s="650" t="s">
        <v>133</v>
      </c>
      <c r="BB8" s="25"/>
      <c r="BC8" s="26"/>
      <c r="BD8" s="26"/>
      <c r="BE8" s="25"/>
      <c r="BF8" s="26"/>
      <c r="BG8" s="26"/>
      <c r="BH8" s="25"/>
      <c r="BI8" s="26"/>
      <c r="BJ8" s="26"/>
      <c r="BK8" s="25"/>
    </row>
    <row r="9" spans="1:63" ht="12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8"/>
      <c r="BB9" s="27"/>
      <c r="BC9" s="28"/>
      <c r="BD9" s="28"/>
      <c r="BE9" s="27"/>
      <c r="BF9" s="28"/>
      <c r="BG9" s="28"/>
      <c r="BH9" s="27"/>
      <c r="BI9" s="28"/>
      <c r="BJ9" s="28"/>
      <c r="BK9" s="27"/>
    </row>
    <row r="10" spans="1:63" ht="13.5" customHeight="1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</row>
    <row r="11" spans="1:65" ht="26.25" customHeight="1">
      <c r="A11" s="737" t="s">
        <v>134</v>
      </c>
      <c r="B11" s="737"/>
      <c r="C11" s="737"/>
      <c r="D11" s="737"/>
      <c r="E11" s="737"/>
      <c r="F11" s="737"/>
      <c r="G11" s="659"/>
      <c r="H11" s="738" t="s">
        <v>135</v>
      </c>
      <c r="I11" s="739"/>
      <c r="J11" s="739"/>
      <c r="K11" s="739"/>
      <c r="L11" s="739"/>
      <c r="M11" s="739"/>
      <c r="N11" s="739"/>
      <c r="O11" s="739"/>
      <c r="P11" s="739"/>
      <c r="Q11" s="739"/>
      <c r="R11" s="739"/>
      <c r="S11" s="739"/>
      <c r="T11" s="739"/>
      <c r="U11" s="739"/>
      <c r="V11" s="739"/>
      <c r="W11" s="27"/>
      <c r="X11" s="27"/>
      <c r="Y11" s="668" t="s">
        <v>136</v>
      </c>
      <c r="Z11" s="738" t="s">
        <v>137</v>
      </c>
      <c r="AA11" s="739"/>
      <c r="AB11" s="739"/>
      <c r="AC11" s="739"/>
      <c r="AD11" s="739"/>
      <c r="AE11" s="739"/>
      <c r="AF11" s="739"/>
      <c r="AG11" s="27"/>
      <c r="AH11" s="27"/>
      <c r="AI11" s="27"/>
      <c r="AJ11" s="27"/>
      <c r="AK11" s="27"/>
      <c r="AL11" s="27"/>
      <c r="AM11" s="27"/>
      <c r="AN11" s="27"/>
      <c r="AO11" s="31"/>
      <c r="AP11" s="27"/>
      <c r="AQ11" s="27"/>
      <c r="AR11" s="672"/>
      <c r="AS11" s="740"/>
      <c r="AT11" s="740"/>
      <c r="AU11" s="740"/>
      <c r="AV11" s="740"/>
      <c r="AW11" s="740"/>
      <c r="AX11" s="740"/>
      <c r="AY11" s="740"/>
      <c r="AZ11" s="740"/>
      <c r="BA11" s="740"/>
      <c r="BB11" s="740"/>
      <c r="BC11" s="740"/>
      <c r="BD11" s="740"/>
      <c r="BE11" s="740"/>
      <c r="BF11" s="740"/>
      <c r="BG11" s="740"/>
      <c r="BH11" s="740"/>
      <c r="BI11" s="740"/>
      <c r="BJ11" s="740"/>
      <c r="BK11" s="740"/>
      <c r="BM11" s="187"/>
    </row>
    <row r="12" spans="1:66" ht="13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31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8"/>
      <c r="BB12" s="27"/>
      <c r="BC12" s="28"/>
      <c r="BD12" s="28"/>
      <c r="BE12" s="27"/>
      <c r="BF12" s="28"/>
      <c r="BG12" s="28"/>
      <c r="BH12" s="27"/>
      <c r="BI12" s="28"/>
      <c r="BJ12" s="28"/>
      <c r="BK12" s="27"/>
      <c r="BN12" t="s">
        <v>54</v>
      </c>
    </row>
    <row r="13" spans="1:63" ht="27.75" customHeight="1">
      <c r="A13" s="27"/>
      <c r="B13" s="27"/>
      <c r="C13" s="27"/>
      <c r="D13" s="27"/>
      <c r="E13" s="27"/>
      <c r="F13" s="27"/>
      <c r="G13" s="660" t="s">
        <v>130</v>
      </c>
      <c r="H13" s="736" t="s">
        <v>138</v>
      </c>
      <c r="I13" s="736"/>
      <c r="J13" s="736"/>
      <c r="K13" s="736"/>
      <c r="L13" s="736"/>
      <c r="M13" s="736"/>
      <c r="N13" s="736"/>
      <c r="O13" s="736"/>
      <c r="P13" s="736"/>
      <c r="Q13" s="736"/>
      <c r="R13" s="27"/>
      <c r="S13" s="27"/>
      <c r="T13" s="27"/>
      <c r="U13" s="28"/>
      <c r="V13" s="27"/>
      <c r="W13" s="27"/>
      <c r="X13" s="27"/>
      <c r="Y13" s="18" t="s">
        <v>139</v>
      </c>
      <c r="Z13" s="738" t="s">
        <v>140</v>
      </c>
      <c r="AA13" s="739"/>
      <c r="AB13" s="739"/>
      <c r="AC13" s="739"/>
      <c r="AD13" s="739"/>
      <c r="AE13" s="739"/>
      <c r="AF13" s="739"/>
      <c r="AG13" s="739"/>
      <c r="AH13" s="739"/>
      <c r="AI13" s="739"/>
      <c r="AJ13" s="739"/>
      <c r="AK13" s="739"/>
      <c r="AL13" s="739"/>
      <c r="AM13" s="739"/>
      <c r="AN13" s="739"/>
      <c r="AO13" s="739"/>
      <c r="AP13" s="739"/>
      <c r="AQ13" s="27"/>
      <c r="AR13" s="18" t="s">
        <v>132</v>
      </c>
      <c r="AS13" s="734" t="s">
        <v>141</v>
      </c>
      <c r="AT13" s="735"/>
      <c r="AU13" s="735"/>
      <c r="AV13" s="735"/>
      <c r="AW13" s="735"/>
      <c r="AX13" s="735"/>
      <c r="AY13" s="735"/>
      <c r="AZ13" s="735"/>
      <c r="BA13" s="735"/>
      <c r="BB13" s="735"/>
      <c r="BC13" s="735"/>
      <c r="BD13" s="735"/>
      <c r="BE13" s="735"/>
      <c r="BF13" s="28"/>
      <c r="BG13" s="28"/>
      <c r="BH13" s="27"/>
      <c r="BI13" s="28"/>
      <c r="BJ13" s="28"/>
      <c r="BK13" s="27"/>
    </row>
    <row r="14" spans="1:63" ht="13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8"/>
      <c r="BB14" s="27"/>
      <c r="BC14" s="28"/>
      <c r="BD14" s="28"/>
      <c r="BE14" s="27"/>
      <c r="BF14" s="28"/>
      <c r="BG14" s="28"/>
      <c r="BH14" s="27"/>
      <c r="BI14" s="28"/>
      <c r="BJ14" s="28"/>
      <c r="BK14" s="27"/>
    </row>
    <row r="15" spans="1:63" ht="25.5" customHeight="1">
      <c r="A15" s="27"/>
      <c r="B15" s="27"/>
      <c r="C15" s="27"/>
      <c r="D15" s="27"/>
      <c r="E15" s="27"/>
      <c r="F15" s="27"/>
      <c r="G15" s="661" t="s">
        <v>129</v>
      </c>
      <c r="H15" s="736" t="s">
        <v>142</v>
      </c>
      <c r="I15" s="736"/>
      <c r="J15" s="736"/>
      <c r="K15" s="736"/>
      <c r="L15" s="736"/>
      <c r="M15" s="736"/>
      <c r="N15" s="736"/>
      <c r="O15" s="736"/>
      <c r="P15" s="736"/>
      <c r="Q15" s="736"/>
      <c r="R15" s="27"/>
      <c r="S15" s="27"/>
      <c r="T15" s="27"/>
      <c r="U15" s="28"/>
      <c r="V15" s="27"/>
      <c r="W15" s="27"/>
      <c r="X15" s="27"/>
      <c r="Y15" s="672"/>
      <c r="Z15" s="736"/>
      <c r="AA15" s="736"/>
      <c r="AB15" s="736"/>
      <c r="AC15" s="736"/>
      <c r="AD15" s="736"/>
      <c r="AE15" s="736"/>
      <c r="AF15" s="736"/>
      <c r="AG15" s="736"/>
      <c r="AH15" s="736"/>
      <c r="AI15" s="736"/>
      <c r="AJ15" s="736"/>
      <c r="AK15" s="736"/>
      <c r="AL15" s="736"/>
      <c r="AM15" s="736"/>
      <c r="AN15" s="736"/>
      <c r="AO15" s="736"/>
      <c r="AP15" s="736"/>
      <c r="AQ15" s="27"/>
      <c r="AR15" s="18" t="s">
        <v>133</v>
      </c>
      <c r="AS15" s="736" t="s">
        <v>143</v>
      </c>
      <c r="AT15" s="736"/>
      <c r="AU15" s="736"/>
      <c r="AV15" s="736"/>
      <c r="AW15" s="736"/>
      <c r="AX15" s="736"/>
      <c r="AY15" s="736"/>
      <c r="AZ15" s="736"/>
      <c r="BA15" s="736"/>
      <c r="BB15" s="27"/>
      <c r="BC15" s="28"/>
      <c r="BD15" s="28"/>
      <c r="BE15" s="27"/>
      <c r="BF15" s="28"/>
      <c r="BG15" s="28"/>
      <c r="BH15" s="27"/>
      <c r="BI15" s="28"/>
      <c r="BJ15" s="28"/>
      <c r="BK15" s="27"/>
    </row>
  </sheetData>
  <sheetProtection/>
  <mergeCells count="33">
    <mergeCell ref="H15:Q15"/>
    <mergeCell ref="Z15:AP15"/>
    <mergeCell ref="AS15:BA15"/>
    <mergeCell ref="AX2:BA2"/>
    <mergeCell ref="A11:F11"/>
    <mergeCell ref="H11:V11"/>
    <mergeCell ref="Z11:AF11"/>
    <mergeCell ref="AS11:BK11"/>
    <mergeCell ref="H13:Q13"/>
    <mergeCell ref="Z13:AP13"/>
    <mergeCell ref="AS13:BE13"/>
    <mergeCell ref="AJ2:AJ3"/>
    <mergeCell ref="AK2:AN2"/>
    <mergeCell ref="AO2:AR2"/>
    <mergeCell ref="AS2:AS3"/>
    <mergeCell ref="AT2:AV2"/>
    <mergeCell ref="AW2:AW3"/>
    <mergeCell ref="W2:W3"/>
    <mergeCell ref="X2:Z2"/>
    <mergeCell ref="AA2:AA3"/>
    <mergeCell ref="AB2:AE2"/>
    <mergeCell ref="AF2:AF3"/>
    <mergeCell ref="AG2:AI2"/>
    <mergeCell ref="A1:BA1"/>
    <mergeCell ref="A2:A4"/>
    <mergeCell ref="B2:E2"/>
    <mergeCell ref="F2:F3"/>
    <mergeCell ref="G2:I2"/>
    <mergeCell ref="J2:J3"/>
    <mergeCell ref="K2:M2"/>
    <mergeCell ref="O2:R2"/>
    <mergeCell ref="S2:S3"/>
    <mergeCell ref="T2:V2"/>
  </mergeCells>
  <printOptions/>
  <pageMargins left="0.7" right="0.7" top="0.75" bottom="0.75" header="0.3" footer="0.3"/>
  <pageSetup horizontalDpi="600" verticalDpi="600" orientation="landscape" paperSize="9" scale="91" r:id="rId1"/>
  <colBreaks count="1" manualBreakCount="1">
    <brk id="63" max="65535" man="1"/>
  </colBreaks>
  <ignoredErrors>
    <ignoredError sqref="Y11:Y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21"/>
  <sheetViews>
    <sheetView workbookViewId="0" topLeftCell="A1">
      <selection activeCell="H8" sqref="H8"/>
    </sheetView>
  </sheetViews>
  <sheetFormatPr defaultColWidth="9.00390625" defaultRowHeight="12.75"/>
  <cols>
    <col min="1" max="1" width="10.00390625" style="0" customWidth="1"/>
    <col min="2" max="2" width="31.875" style="0" customWidth="1"/>
    <col min="3" max="3" width="17.125" style="0" customWidth="1"/>
    <col min="4" max="4" width="19.25390625" style="0" customWidth="1"/>
    <col min="5" max="5" width="11.375" style="0" customWidth="1"/>
    <col min="6" max="6" width="12.875" style="0" customWidth="1"/>
    <col min="7" max="7" width="9.75390625" style="0" customWidth="1"/>
  </cols>
  <sheetData>
    <row r="1" spans="1:7" ht="15.75">
      <c r="A1" s="17"/>
      <c r="B1" s="17"/>
      <c r="C1" s="17"/>
      <c r="D1" s="17"/>
      <c r="E1" s="17"/>
      <c r="F1" s="17"/>
      <c r="G1" s="17"/>
    </row>
    <row r="2" spans="1:7" ht="36" customHeight="1">
      <c r="A2" s="46"/>
      <c r="B2" s="744" t="s">
        <v>144</v>
      </c>
      <c r="C2" s="744"/>
      <c r="D2" s="744"/>
      <c r="E2" s="744"/>
      <c r="F2" s="744"/>
      <c r="G2" s="744"/>
    </row>
    <row r="3" spans="1:7" ht="83.25" customHeight="1">
      <c r="A3" s="48" t="s">
        <v>83</v>
      </c>
      <c r="B3" s="47" t="s">
        <v>145</v>
      </c>
      <c r="C3" s="45" t="s">
        <v>17</v>
      </c>
      <c r="D3" s="45" t="s">
        <v>163</v>
      </c>
      <c r="E3" s="49" t="s">
        <v>146</v>
      </c>
      <c r="F3" s="50" t="s">
        <v>147</v>
      </c>
      <c r="G3" s="51" t="s">
        <v>3</v>
      </c>
    </row>
    <row r="4" spans="1:7" s="32" customFormat="1" ht="15" customHeight="1">
      <c r="A4" s="33">
        <v>1</v>
      </c>
      <c r="B4" s="33">
        <v>2</v>
      </c>
      <c r="C4" s="34">
        <v>3</v>
      </c>
      <c r="D4" s="34">
        <v>4</v>
      </c>
      <c r="E4" s="34">
        <v>5</v>
      </c>
      <c r="F4" s="34">
        <v>6</v>
      </c>
      <c r="G4" s="34">
        <v>7</v>
      </c>
    </row>
    <row r="5" spans="1:7" s="54" customFormat="1" ht="15.75" customHeight="1">
      <c r="A5" s="52" t="s">
        <v>128</v>
      </c>
      <c r="B5" s="53">
        <v>39</v>
      </c>
      <c r="C5" s="53">
        <v>2</v>
      </c>
      <c r="D5" s="53"/>
      <c r="E5" s="53"/>
      <c r="F5" s="53">
        <v>11</v>
      </c>
      <c r="G5" s="52">
        <f>B5++C5+D5+E5+F5</f>
        <v>52</v>
      </c>
    </row>
    <row r="6" spans="1:7" s="54" customFormat="1" ht="15.75" customHeight="1">
      <c r="A6" s="52" t="s">
        <v>131</v>
      </c>
      <c r="B6" s="53">
        <v>31</v>
      </c>
      <c r="C6" s="53">
        <v>10</v>
      </c>
      <c r="D6" s="53"/>
      <c r="E6" s="53"/>
      <c r="F6" s="53">
        <v>11</v>
      </c>
      <c r="G6" s="52">
        <f>B6++C6+D6+E6+F6</f>
        <v>52</v>
      </c>
    </row>
    <row r="7" spans="1:7" s="54" customFormat="1" ht="15.75" customHeight="1">
      <c r="A7" s="52" t="s">
        <v>132</v>
      </c>
      <c r="B7" s="61">
        <v>11</v>
      </c>
      <c r="C7" s="53">
        <v>10</v>
      </c>
      <c r="D7" s="53">
        <v>18</v>
      </c>
      <c r="E7" s="53">
        <v>2</v>
      </c>
      <c r="F7" s="188">
        <v>2</v>
      </c>
      <c r="G7" s="52">
        <f>B7++C7+D7+E7+F7</f>
        <v>43</v>
      </c>
    </row>
    <row r="8" spans="1:7" s="54" customFormat="1" ht="15.75" customHeight="1">
      <c r="A8" s="52" t="s">
        <v>296</v>
      </c>
      <c r="B8" s="61"/>
      <c r="C8" s="53"/>
      <c r="D8" s="53"/>
      <c r="E8" s="53"/>
      <c r="F8" s="651"/>
      <c r="G8" s="52">
        <f>B8++C8+D8+E8+F8</f>
        <v>0</v>
      </c>
    </row>
    <row r="9" spans="1:7" s="54" customFormat="1" ht="18" customHeight="1">
      <c r="A9" s="55" t="s">
        <v>3</v>
      </c>
      <c r="B9" s="56">
        <f aca="true" t="shared" si="0" ref="B9:G9">B5+B6+B7+B8</f>
        <v>81</v>
      </c>
      <c r="C9" s="56">
        <f t="shared" si="0"/>
        <v>22</v>
      </c>
      <c r="D9" s="56">
        <f t="shared" si="0"/>
        <v>18</v>
      </c>
      <c r="E9" s="56">
        <f t="shared" si="0"/>
        <v>2</v>
      </c>
      <c r="F9" s="56">
        <f t="shared" si="0"/>
        <v>24</v>
      </c>
      <c r="G9" s="56">
        <f t="shared" si="0"/>
        <v>147</v>
      </c>
    </row>
    <row r="11" ht="12.75">
      <c r="E11" s="35"/>
    </row>
    <row r="12" spans="1:7" ht="26.25" customHeight="1">
      <c r="A12" s="57"/>
      <c r="B12" s="745" t="s">
        <v>158</v>
      </c>
      <c r="C12" s="745"/>
      <c r="D12" s="745"/>
      <c r="E12" s="745"/>
      <c r="F12" s="745"/>
      <c r="G12" s="745"/>
    </row>
    <row r="14" spans="1:7" ht="31.5" customHeight="1">
      <c r="A14" s="742" t="s">
        <v>83</v>
      </c>
      <c r="B14" s="741" t="s">
        <v>145</v>
      </c>
      <c r="C14" s="741" t="s">
        <v>159</v>
      </c>
      <c r="D14" s="741"/>
      <c r="E14" s="741" t="s">
        <v>146</v>
      </c>
      <c r="F14" s="743" t="s">
        <v>161</v>
      </c>
      <c r="G14" s="58"/>
    </row>
    <row r="15" spans="1:7" ht="36.75" customHeight="1">
      <c r="A15" s="742"/>
      <c r="B15" s="741"/>
      <c r="C15" s="49" t="s">
        <v>160</v>
      </c>
      <c r="D15" s="49" t="s">
        <v>162</v>
      </c>
      <c r="E15" s="741"/>
      <c r="F15" s="743"/>
      <c r="G15" s="58"/>
    </row>
    <row r="16" spans="1:6" ht="15" customHeight="1">
      <c r="A16" s="33">
        <v>1</v>
      </c>
      <c r="B16" s="33">
        <v>2</v>
      </c>
      <c r="C16" s="34">
        <v>3</v>
      </c>
      <c r="D16" s="34">
        <v>4</v>
      </c>
      <c r="E16" s="34">
        <v>5</v>
      </c>
      <c r="F16" s="34">
        <v>6</v>
      </c>
    </row>
    <row r="17" spans="1:6" ht="15.75" customHeight="1">
      <c r="A17" s="52" t="s">
        <v>128</v>
      </c>
      <c r="B17" s="60">
        <v>1404</v>
      </c>
      <c r="C17" s="60">
        <v>72</v>
      </c>
      <c r="D17" s="53"/>
      <c r="E17" s="53"/>
      <c r="F17" s="63">
        <f>B17+C17+D17+E17</f>
        <v>1476</v>
      </c>
    </row>
    <row r="18" spans="1:6" ht="15.75" customHeight="1">
      <c r="A18" s="52" t="s">
        <v>131</v>
      </c>
      <c r="B18" s="60">
        <v>1116</v>
      </c>
      <c r="C18" s="60">
        <v>360</v>
      </c>
      <c r="D18" s="53"/>
      <c r="E18" s="53"/>
      <c r="F18" s="63">
        <f>B18+C18+D18+E18</f>
        <v>1476</v>
      </c>
    </row>
    <row r="19" spans="1:6" ht="15.75" customHeight="1">
      <c r="A19" s="52" t="s">
        <v>132</v>
      </c>
      <c r="B19" s="62">
        <v>396</v>
      </c>
      <c r="C19" s="60">
        <v>360</v>
      </c>
      <c r="D19" s="60">
        <v>648</v>
      </c>
      <c r="E19" s="60">
        <v>72</v>
      </c>
      <c r="F19" s="63">
        <f>B19+C19+D19+E19</f>
        <v>1476</v>
      </c>
    </row>
    <row r="20" spans="1:6" ht="15.75" customHeight="1">
      <c r="A20" s="52" t="s">
        <v>296</v>
      </c>
      <c r="B20" s="62"/>
      <c r="C20" s="60"/>
      <c r="D20" s="60"/>
      <c r="E20" s="60"/>
      <c r="F20" s="63">
        <f>B20+C20+D20+E20</f>
        <v>0</v>
      </c>
    </row>
    <row r="21" spans="1:6" ht="18" customHeight="1">
      <c r="A21" s="55" t="s">
        <v>3</v>
      </c>
      <c r="B21" s="59">
        <f>B17+B18+B19+B20</f>
        <v>2916</v>
      </c>
      <c r="C21" s="59">
        <f>C17+C18+C19+C20</f>
        <v>792</v>
      </c>
      <c r="D21" s="59">
        <f>D17+D18+D19+D20</f>
        <v>648</v>
      </c>
      <c r="E21" s="59">
        <f>E17+E18+E19+E20</f>
        <v>72</v>
      </c>
      <c r="F21" s="59">
        <f>F17+F18+F19+F20</f>
        <v>4428</v>
      </c>
    </row>
  </sheetData>
  <sheetProtection/>
  <mergeCells count="7">
    <mergeCell ref="C14:D14"/>
    <mergeCell ref="B14:B15"/>
    <mergeCell ref="A14:A15"/>
    <mergeCell ref="E14:E15"/>
    <mergeCell ref="F14:F15"/>
    <mergeCell ref="B2:G2"/>
    <mergeCell ref="B12:G12"/>
  </mergeCells>
  <printOptions/>
  <pageMargins left="0.7" right="0.7" top="0.75" bottom="0.75" header="0.3" footer="0.3"/>
  <pageSetup horizontalDpi="300" verticalDpi="300" orientation="landscape" paperSize="9" r:id="rId1"/>
  <ignoredErrors>
    <ignoredError sqref="F17:F19 G5:G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M80"/>
  <sheetViews>
    <sheetView tabSelected="1" zoomScale="90" zoomScaleNormal="90" workbookViewId="0" topLeftCell="A56">
      <selection activeCell="A70" sqref="A70:IV70"/>
    </sheetView>
  </sheetViews>
  <sheetFormatPr defaultColWidth="9.00390625" defaultRowHeight="12.75"/>
  <cols>
    <col min="1" max="1" width="9.125" style="0" customWidth="1"/>
    <col min="2" max="2" width="38.00390625" style="0" customWidth="1"/>
    <col min="3" max="8" width="2.75390625" style="0" customWidth="1"/>
    <col min="9" max="10" width="2.75390625" style="285" customWidth="1"/>
    <col min="11" max="11" width="5.75390625" style="0" customWidth="1"/>
    <col min="12" max="12" width="3.75390625" style="0" customWidth="1"/>
    <col min="13" max="15" width="4.75390625" style="0" customWidth="1"/>
    <col min="16" max="16" width="5.375" style="0" customWidth="1"/>
    <col min="17" max="18" width="3.75390625" style="0" customWidth="1"/>
    <col min="19" max="19" width="5.00390625" style="0" customWidth="1"/>
    <col min="20" max="20" width="3.75390625" style="0" customWidth="1"/>
    <col min="21" max="21" width="7.375" style="0" customWidth="1"/>
    <col min="22" max="22" width="3.75390625" style="0" customWidth="1"/>
    <col min="23" max="23" width="7.125" style="0" customWidth="1"/>
    <col min="24" max="24" width="3.75390625" style="0" customWidth="1"/>
    <col min="25" max="25" width="8.375" style="0" customWidth="1"/>
    <col min="26" max="26" width="3.75390625" style="0" customWidth="1"/>
    <col min="27" max="27" width="7.625" style="0" customWidth="1"/>
    <col min="28" max="28" width="3.75390625" style="0" customWidth="1"/>
    <col min="29" max="29" width="8.25390625" style="0" customWidth="1"/>
    <col min="30" max="30" width="3.75390625" style="0" customWidth="1"/>
    <col min="31" max="31" width="9.125" style="0" customWidth="1"/>
    <col min="32" max="32" width="4.125" style="0" customWidth="1"/>
    <col min="34" max="34" width="4.25390625" style="0" customWidth="1"/>
  </cols>
  <sheetData>
    <row r="1" spans="1:30" ht="23.25" customHeight="1">
      <c r="A1" s="748" t="s">
        <v>236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  <c r="V1" s="748"/>
      <c r="W1" s="748"/>
      <c r="X1" s="748"/>
      <c r="Y1" s="748"/>
      <c r="Z1" s="748"/>
      <c r="AA1" s="748"/>
      <c r="AB1" s="748"/>
      <c r="AC1" s="748"/>
      <c r="AD1" s="748"/>
    </row>
    <row r="2" spans="1:30" ht="16.5" thickBot="1">
      <c r="A2" s="64"/>
      <c r="B2" s="8"/>
      <c r="C2" s="8"/>
      <c r="D2" s="8"/>
      <c r="E2" s="8"/>
      <c r="F2" s="8"/>
      <c r="G2" s="8"/>
      <c r="H2" s="8"/>
      <c r="I2" s="300"/>
      <c r="J2" s="300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4" ht="27.75" customHeight="1" thickBot="1">
      <c r="A3" s="749" t="s">
        <v>0</v>
      </c>
      <c r="B3" s="752" t="s">
        <v>57</v>
      </c>
      <c r="C3" s="755" t="s">
        <v>1</v>
      </c>
      <c r="D3" s="756"/>
      <c r="E3" s="756"/>
      <c r="F3" s="756"/>
      <c r="G3" s="756"/>
      <c r="H3" s="756"/>
      <c r="I3" s="756"/>
      <c r="J3" s="757"/>
      <c r="K3" s="858" t="s">
        <v>170</v>
      </c>
      <c r="L3" s="859"/>
      <c r="M3" s="859"/>
      <c r="N3" s="859"/>
      <c r="O3" s="859"/>
      <c r="P3" s="859"/>
      <c r="Q3" s="859"/>
      <c r="R3" s="860"/>
      <c r="S3" s="772" t="s">
        <v>174</v>
      </c>
      <c r="T3" s="773"/>
      <c r="U3" s="773"/>
      <c r="V3" s="773"/>
      <c r="W3" s="773"/>
      <c r="X3" s="773"/>
      <c r="Y3" s="773"/>
      <c r="Z3" s="773"/>
      <c r="AA3" s="773"/>
      <c r="AB3" s="773"/>
      <c r="AC3" s="773"/>
      <c r="AD3" s="773"/>
      <c r="AE3" s="773"/>
      <c r="AF3" s="773"/>
      <c r="AG3" s="773"/>
      <c r="AH3" s="774"/>
    </row>
    <row r="4" spans="1:34" ht="27" customHeight="1" thickBot="1">
      <c r="A4" s="750"/>
      <c r="B4" s="753"/>
      <c r="C4" s="758"/>
      <c r="D4" s="759"/>
      <c r="E4" s="759"/>
      <c r="F4" s="759"/>
      <c r="G4" s="759"/>
      <c r="H4" s="759"/>
      <c r="I4" s="759"/>
      <c r="J4" s="760"/>
      <c r="K4" s="861" t="s">
        <v>3</v>
      </c>
      <c r="L4" s="761" t="s">
        <v>169</v>
      </c>
      <c r="M4" s="858" t="s">
        <v>171</v>
      </c>
      <c r="N4" s="859"/>
      <c r="O4" s="859"/>
      <c r="P4" s="859"/>
      <c r="Q4" s="859"/>
      <c r="R4" s="860"/>
      <c r="S4" s="764" t="s">
        <v>2</v>
      </c>
      <c r="T4" s="765"/>
      <c r="U4" s="765"/>
      <c r="V4" s="765"/>
      <c r="W4" s="766" t="s">
        <v>6</v>
      </c>
      <c r="X4" s="767"/>
      <c r="Y4" s="767"/>
      <c r="Z4" s="768"/>
      <c r="AA4" s="769" t="s">
        <v>7</v>
      </c>
      <c r="AB4" s="769"/>
      <c r="AC4" s="769"/>
      <c r="AD4" s="769"/>
      <c r="AE4" s="863" t="s">
        <v>237</v>
      </c>
      <c r="AF4" s="864"/>
      <c r="AG4" s="864"/>
      <c r="AH4" s="865"/>
    </row>
    <row r="5" spans="1:34" ht="41.25" customHeight="1" thickBot="1">
      <c r="A5" s="750"/>
      <c r="B5" s="753"/>
      <c r="C5" s="758"/>
      <c r="D5" s="759"/>
      <c r="E5" s="759"/>
      <c r="F5" s="759"/>
      <c r="G5" s="759"/>
      <c r="H5" s="759"/>
      <c r="I5" s="759"/>
      <c r="J5" s="760"/>
      <c r="K5" s="861"/>
      <c r="L5" s="762"/>
      <c r="M5" s="796" t="s">
        <v>172</v>
      </c>
      <c r="N5" s="780" t="s">
        <v>32</v>
      </c>
      <c r="O5" s="780"/>
      <c r="P5" s="796" t="s">
        <v>224</v>
      </c>
      <c r="Q5" s="796" t="s">
        <v>173</v>
      </c>
      <c r="R5" s="796" t="s">
        <v>30</v>
      </c>
      <c r="S5" s="781" t="s">
        <v>21</v>
      </c>
      <c r="T5" s="782"/>
      <c r="U5" s="783" t="s">
        <v>22</v>
      </c>
      <c r="V5" s="782"/>
      <c r="W5" s="784" t="s">
        <v>23</v>
      </c>
      <c r="X5" s="785"/>
      <c r="Y5" s="786" t="s">
        <v>24</v>
      </c>
      <c r="Z5" s="787"/>
      <c r="AA5" s="871" t="s">
        <v>25</v>
      </c>
      <c r="AB5" s="871"/>
      <c r="AC5" s="794" t="s">
        <v>26</v>
      </c>
      <c r="AD5" s="795"/>
      <c r="AE5" s="866" t="s">
        <v>238</v>
      </c>
      <c r="AF5" s="867"/>
      <c r="AG5" s="866" t="s">
        <v>239</v>
      </c>
      <c r="AH5" s="867"/>
    </row>
    <row r="6" spans="1:34" ht="0.75" customHeight="1" hidden="1">
      <c r="A6" s="750"/>
      <c r="B6" s="753"/>
      <c r="C6" s="758"/>
      <c r="D6" s="759"/>
      <c r="E6" s="759"/>
      <c r="F6" s="759"/>
      <c r="G6" s="759"/>
      <c r="H6" s="759"/>
      <c r="I6" s="759"/>
      <c r="J6" s="760"/>
      <c r="K6" s="861"/>
      <c r="L6" s="762"/>
      <c r="M6" s="796"/>
      <c r="N6" s="796" t="s">
        <v>176</v>
      </c>
      <c r="O6" s="796" t="s">
        <v>177</v>
      </c>
      <c r="P6" s="796"/>
      <c r="Q6" s="796"/>
      <c r="R6" s="796"/>
      <c r="S6" s="67">
        <v>17</v>
      </c>
      <c r="T6" s="68"/>
      <c r="U6" s="68" t="s">
        <v>35</v>
      </c>
      <c r="V6" s="79"/>
      <c r="W6" s="7" t="s">
        <v>36</v>
      </c>
      <c r="X6" s="3"/>
      <c r="Y6" s="3" t="s">
        <v>37</v>
      </c>
      <c r="Z6" s="6"/>
      <c r="AA6" s="69" t="s">
        <v>36</v>
      </c>
      <c r="AB6" s="70"/>
      <c r="AC6" s="71"/>
      <c r="AD6" s="183" t="s">
        <v>38</v>
      </c>
      <c r="AE6" s="266"/>
      <c r="AF6" s="266"/>
      <c r="AG6" s="266"/>
      <c r="AH6" s="266"/>
    </row>
    <row r="7" spans="1:34" ht="24" customHeight="1" thickBot="1">
      <c r="A7" s="750"/>
      <c r="B7" s="753"/>
      <c r="C7" s="823" t="s">
        <v>21</v>
      </c>
      <c r="D7" s="823" t="s">
        <v>22</v>
      </c>
      <c r="E7" s="847" t="s">
        <v>23</v>
      </c>
      <c r="F7" s="847" t="s">
        <v>24</v>
      </c>
      <c r="G7" s="849" t="s">
        <v>25</v>
      </c>
      <c r="H7" s="770" t="s">
        <v>26</v>
      </c>
      <c r="I7" s="825" t="s">
        <v>238</v>
      </c>
      <c r="J7" s="825" t="s">
        <v>239</v>
      </c>
      <c r="K7" s="861"/>
      <c r="L7" s="762"/>
      <c r="M7" s="796"/>
      <c r="N7" s="796"/>
      <c r="O7" s="796"/>
      <c r="P7" s="796"/>
      <c r="Q7" s="796"/>
      <c r="R7" s="796"/>
      <c r="S7" s="838" t="s">
        <v>175</v>
      </c>
      <c r="T7" s="778"/>
      <c r="U7" s="777">
        <v>24</v>
      </c>
      <c r="V7" s="778"/>
      <c r="W7" s="798" t="s">
        <v>175</v>
      </c>
      <c r="X7" s="799"/>
      <c r="Y7" s="788">
        <v>24</v>
      </c>
      <c r="Z7" s="789"/>
      <c r="AA7" s="870" t="s">
        <v>175</v>
      </c>
      <c r="AB7" s="870"/>
      <c r="AC7" s="837">
        <v>24</v>
      </c>
      <c r="AD7" s="837"/>
      <c r="AE7" s="868" t="s">
        <v>175</v>
      </c>
      <c r="AF7" s="868"/>
      <c r="AG7" s="869">
        <v>24</v>
      </c>
      <c r="AH7" s="869"/>
    </row>
    <row r="8" spans="1:34" ht="98.25" customHeight="1" thickBot="1">
      <c r="A8" s="751"/>
      <c r="B8" s="754"/>
      <c r="C8" s="824"/>
      <c r="D8" s="824"/>
      <c r="E8" s="848"/>
      <c r="F8" s="848"/>
      <c r="G8" s="850"/>
      <c r="H8" s="771"/>
      <c r="I8" s="826"/>
      <c r="J8" s="826"/>
      <c r="K8" s="862"/>
      <c r="L8" s="763"/>
      <c r="M8" s="797"/>
      <c r="N8" s="797"/>
      <c r="O8" s="797"/>
      <c r="P8" s="796"/>
      <c r="Q8" s="796"/>
      <c r="R8" s="796"/>
      <c r="S8" s="102" t="s">
        <v>40</v>
      </c>
      <c r="T8" s="103" t="s">
        <v>193</v>
      </c>
      <c r="U8" s="103" t="s">
        <v>40</v>
      </c>
      <c r="V8" s="103" t="s">
        <v>193</v>
      </c>
      <c r="W8" s="104" t="s">
        <v>40</v>
      </c>
      <c r="X8" s="105" t="s">
        <v>193</v>
      </c>
      <c r="Y8" s="105" t="s">
        <v>40</v>
      </c>
      <c r="Z8" s="106" t="s">
        <v>193</v>
      </c>
      <c r="AA8" s="107" t="s">
        <v>40</v>
      </c>
      <c r="AB8" s="108" t="s">
        <v>193</v>
      </c>
      <c r="AC8" s="108" t="s">
        <v>40</v>
      </c>
      <c r="AD8" s="108" t="s">
        <v>193</v>
      </c>
      <c r="AE8" s="274" t="s">
        <v>40</v>
      </c>
      <c r="AF8" s="275" t="s">
        <v>193</v>
      </c>
      <c r="AG8" s="276" t="s">
        <v>40</v>
      </c>
      <c r="AH8" s="276" t="s">
        <v>193</v>
      </c>
    </row>
    <row r="9" spans="1:34" ht="13.5" customHeight="1" thickBot="1">
      <c r="A9" s="170">
        <v>1</v>
      </c>
      <c r="B9" s="171">
        <v>2</v>
      </c>
      <c r="C9" s="851">
        <v>3</v>
      </c>
      <c r="D9" s="852"/>
      <c r="E9" s="852"/>
      <c r="F9" s="852"/>
      <c r="G9" s="852"/>
      <c r="H9" s="852"/>
      <c r="I9" s="852"/>
      <c r="J9" s="853"/>
      <c r="K9" s="171">
        <v>4</v>
      </c>
      <c r="L9" s="172">
        <v>5</v>
      </c>
      <c r="M9" s="173">
        <v>6</v>
      </c>
      <c r="N9" s="173">
        <v>7</v>
      </c>
      <c r="O9" s="173">
        <v>8</v>
      </c>
      <c r="P9" s="173">
        <v>9</v>
      </c>
      <c r="Q9" s="174">
        <v>10</v>
      </c>
      <c r="R9" s="175">
        <v>11</v>
      </c>
      <c r="S9" s="176">
        <v>12</v>
      </c>
      <c r="T9" s="177">
        <v>13</v>
      </c>
      <c r="U9" s="177">
        <v>14</v>
      </c>
      <c r="V9" s="178">
        <v>15</v>
      </c>
      <c r="W9" s="179">
        <v>16</v>
      </c>
      <c r="X9" s="173">
        <v>17</v>
      </c>
      <c r="Y9" s="173">
        <v>18</v>
      </c>
      <c r="Z9" s="180">
        <v>19</v>
      </c>
      <c r="AA9" s="181">
        <v>20</v>
      </c>
      <c r="AB9" s="182">
        <v>21</v>
      </c>
      <c r="AC9" s="182">
        <v>22</v>
      </c>
      <c r="AD9" s="270">
        <v>23</v>
      </c>
      <c r="AE9" s="277">
        <v>24</v>
      </c>
      <c r="AF9" s="277">
        <v>25</v>
      </c>
      <c r="AG9" s="277">
        <v>26</v>
      </c>
      <c r="AH9" s="277">
        <v>27</v>
      </c>
    </row>
    <row r="10" spans="1:34" ht="13.5" customHeight="1" thickBot="1">
      <c r="A10" s="307" t="s">
        <v>220</v>
      </c>
      <c r="B10" s="308" t="s">
        <v>164</v>
      </c>
      <c r="C10" s="309"/>
      <c r="D10" s="309"/>
      <c r="E10" s="309"/>
      <c r="F10" s="309"/>
      <c r="G10" s="310"/>
      <c r="H10" s="310"/>
      <c r="I10" s="310"/>
      <c r="J10" s="311"/>
      <c r="K10" s="312">
        <f aca="true" t="shared" si="0" ref="K10:P10">K11+K21+K28</f>
        <v>2196</v>
      </c>
      <c r="L10" s="313">
        <f t="shared" si="0"/>
        <v>30</v>
      </c>
      <c r="M10" s="314">
        <f t="shared" si="0"/>
        <v>2166</v>
      </c>
      <c r="N10" s="314">
        <f t="shared" si="0"/>
        <v>1192</v>
      </c>
      <c r="O10" s="314">
        <f t="shared" si="0"/>
        <v>858</v>
      </c>
      <c r="P10" s="314">
        <f t="shared" si="0"/>
        <v>0</v>
      </c>
      <c r="Q10" s="315">
        <v>80</v>
      </c>
      <c r="R10" s="316">
        <v>36</v>
      </c>
      <c r="S10" s="317">
        <f>S11+S21+S28</f>
        <v>520</v>
      </c>
      <c r="T10" s="318">
        <v>0</v>
      </c>
      <c r="U10" s="319">
        <v>626</v>
      </c>
      <c r="V10" s="320">
        <v>30</v>
      </c>
      <c r="W10" s="321">
        <f>W11+W21+W28</f>
        <v>506</v>
      </c>
      <c r="X10" s="319">
        <v>0</v>
      </c>
      <c r="Y10" s="319">
        <f>Y11+Y21+Y28</f>
        <v>454</v>
      </c>
      <c r="Z10" s="322">
        <v>0</v>
      </c>
      <c r="AA10" s="323">
        <v>60</v>
      </c>
      <c r="AB10" s="319">
        <v>0</v>
      </c>
      <c r="AC10" s="319">
        <v>0</v>
      </c>
      <c r="AD10" s="320">
        <v>0</v>
      </c>
      <c r="AE10" s="324">
        <v>0</v>
      </c>
      <c r="AF10" s="324">
        <v>0</v>
      </c>
      <c r="AG10" s="324">
        <v>0</v>
      </c>
      <c r="AH10" s="324">
        <v>0</v>
      </c>
    </row>
    <row r="11" spans="1:34" s="5" customFormat="1" ht="13.5" customHeight="1" thickBot="1">
      <c r="A11" s="325" t="s">
        <v>165</v>
      </c>
      <c r="B11" s="326" t="s">
        <v>166</v>
      </c>
      <c r="C11" s="309"/>
      <c r="D11" s="309"/>
      <c r="E11" s="309"/>
      <c r="F11" s="309"/>
      <c r="G11" s="310"/>
      <c r="H11" s="310"/>
      <c r="I11" s="310"/>
      <c r="J11" s="311"/>
      <c r="K11" s="327">
        <f aca="true" t="shared" si="1" ref="K11:P11">SUM(K12:K20)</f>
        <v>1318</v>
      </c>
      <c r="L11" s="328">
        <f t="shared" si="1"/>
        <v>30</v>
      </c>
      <c r="M11" s="328">
        <f t="shared" si="1"/>
        <v>1288</v>
      </c>
      <c r="N11" s="328">
        <f t="shared" si="1"/>
        <v>611</v>
      </c>
      <c r="O11" s="328">
        <f t="shared" si="1"/>
        <v>615</v>
      </c>
      <c r="P11" s="328">
        <f t="shared" si="1"/>
        <v>0</v>
      </c>
      <c r="Q11" s="329">
        <v>32</v>
      </c>
      <c r="R11" s="329">
        <v>30</v>
      </c>
      <c r="S11" s="330">
        <v>374</v>
      </c>
      <c r="T11" s="331">
        <v>0</v>
      </c>
      <c r="U11" s="332">
        <v>442</v>
      </c>
      <c r="V11" s="333">
        <v>30</v>
      </c>
      <c r="W11" s="334">
        <v>291</v>
      </c>
      <c r="X11" s="335">
        <v>0</v>
      </c>
      <c r="Y11" s="335">
        <v>181</v>
      </c>
      <c r="Z11" s="336">
        <v>0</v>
      </c>
      <c r="AA11" s="335">
        <v>0</v>
      </c>
      <c r="AB11" s="335">
        <v>0</v>
      </c>
      <c r="AC11" s="335">
        <v>0</v>
      </c>
      <c r="AD11" s="337">
        <v>0</v>
      </c>
      <c r="AE11" s="338">
        <v>0</v>
      </c>
      <c r="AF11" s="338">
        <v>0</v>
      </c>
      <c r="AG11" s="338">
        <v>0</v>
      </c>
      <c r="AH11" s="338">
        <v>0</v>
      </c>
    </row>
    <row r="12" spans="1:34" ht="12" customHeight="1">
      <c r="A12" s="117" t="s">
        <v>199</v>
      </c>
      <c r="B12" s="122" t="s">
        <v>33</v>
      </c>
      <c r="C12" s="89" t="s">
        <v>192</v>
      </c>
      <c r="D12" s="90" t="s">
        <v>191</v>
      </c>
      <c r="E12" s="91"/>
      <c r="F12" s="91"/>
      <c r="G12" s="92"/>
      <c r="H12" s="72"/>
      <c r="I12" s="301"/>
      <c r="J12" s="301"/>
      <c r="K12" s="126">
        <f>L12+M12</f>
        <v>126</v>
      </c>
      <c r="L12" s="127">
        <v>0</v>
      </c>
      <c r="M12" s="128">
        <v>126</v>
      </c>
      <c r="N12" s="128">
        <v>76</v>
      </c>
      <c r="O12" s="128">
        <v>38</v>
      </c>
      <c r="P12" s="128"/>
      <c r="Q12" s="128">
        <v>6</v>
      </c>
      <c r="R12" s="129">
        <v>6</v>
      </c>
      <c r="S12" s="194">
        <v>68</v>
      </c>
      <c r="T12" s="195"/>
      <c r="U12" s="193" t="s">
        <v>215</v>
      </c>
      <c r="V12" s="196"/>
      <c r="W12" s="197"/>
      <c r="X12" s="198"/>
      <c r="Y12" s="198"/>
      <c r="Z12" s="199"/>
      <c r="AA12" s="200"/>
      <c r="AB12" s="201"/>
      <c r="AC12" s="201"/>
      <c r="AD12" s="257"/>
      <c r="AE12" s="254"/>
      <c r="AF12" s="254"/>
      <c r="AG12" s="254"/>
      <c r="AH12" s="254"/>
    </row>
    <row r="13" spans="1:34" ht="12" customHeight="1">
      <c r="A13" s="118" t="s">
        <v>178</v>
      </c>
      <c r="B13" s="123" t="s">
        <v>34</v>
      </c>
      <c r="C13" s="96"/>
      <c r="D13" s="68"/>
      <c r="E13" s="3"/>
      <c r="F13" s="3"/>
      <c r="G13" s="70"/>
      <c r="H13" s="255"/>
      <c r="I13" s="80"/>
      <c r="J13" s="80"/>
      <c r="K13" s="126">
        <f aca="true" t="shared" si="2" ref="K13:K27">L13+M13</f>
        <v>189</v>
      </c>
      <c r="L13" s="130">
        <v>0</v>
      </c>
      <c r="M13" s="131">
        <v>189</v>
      </c>
      <c r="N13" s="131">
        <v>187</v>
      </c>
      <c r="O13" s="131"/>
      <c r="P13" s="131"/>
      <c r="Q13" s="131">
        <v>2</v>
      </c>
      <c r="R13" s="132"/>
      <c r="S13" s="202">
        <v>68</v>
      </c>
      <c r="T13" s="203"/>
      <c r="U13" s="203">
        <v>44</v>
      </c>
      <c r="V13" s="204"/>
      <c r="W13" s="205" t="s">
        <v>216</v>
      </c>
      <c r="X13" s="206"/>
      <c r="Y13" s="206"/>
      <c r="Z13" s="207"/>
      <c r="AA13" s="69"/>
      <c r="AB13" s="70"/>
      <c r="AC13" s="70"/>
      <c r="AD13" s="258"/>
      <c r="AE13" s="266"/>
      <c r="AF13" s="266"/>
      <c r="AG13" s="266"/>
      <c r="AH13" s="266"/>
    </row>
    <row r="14" spans="1:34" ht="12" customHeight="1">
      <c r="A14" s="118" t="s">
        <v>179</v>
      </c>
      <c r="B14" s="123" t="s">
        <v>8</v>
      </c>
      <c r="C14" s="96"/>
      <c r="D14" s="68"/>
      <c r="E14" s="3"/>
      <c r="F14" s="3" t="s">
        <v>192</v>
      </c>
      <c r="G14" s="70"/>
      <c r="H14" s="255"/>
      <c r="I14" s="80"/>
      <c r="J14" s="80"/>
      <c r="K14" s="126">
        <f t="shared" si="2"/>
        <v>183</v>
      </c>
      <c r="L14" s="130">
        <v>0</v>
      </c>
      <c r="M14" s="131">
        <v>183</v>
      </c>
      <c r="N14" s="131">
        <v>0</v>
      </c>
      <c r="O14" s="131">
        <v>181</v>
      </c>
      <c r="P14" s="131"/>
      <c r="Q14" s="131">
        <v>2</v>
      </c>
      <c r="R14" s="132"/>
      <c r="S14" s="202">
        <v>34</v>
      </c>
      <c r="T14" s="203"/>
      <c r="U14" s="203">
        <v>44</v>
      </c>
      <c r="V14" s="204"/>
      <c r="W14" s="205">
        <v>45</v>
      </c>
      <c r="X14" s="206"/>
      <c r="Y14" s="206" t="s">
        <v>217</v>
      </c>
      <c r="Z14" s="207"/>
      <c r="AA14" s="69"/>
      <c r="AB14" s="70"/>
      <c r="AC14" s="70"/>
      <c r="AD14" s="258"/>
      <c r="AE14" s="266"/>
      <c r="AF14" s="266"/>
      <c r="AG14" s="266"/>
      <c r="AH14" s="266"/>
    </row>
    <row r="15" spans="1:34" ht="12" customHeight="1">
      <c r="A15" s="118" t="s">
        <v>180</v>
      </c>
      <c r="B15" s="123" t="s">
        <v>51</v>
      </c>
      <c r="C15" s="93" t="s">
        <v>192</v>
      </c>
      <c r="D15" s="65" t="s">
        <v>192</v>
      </c>
      <c r="E15" s="94" t="s">
        <v>192</v>
      </c>
      <c r="F15" s="94" t="s">
        <v>191</v>
      </c>
      <c r="G15" s="95"/>
      <c r="H15" s="66"/>
      <c r="I15" s="302"/>
      <c r="J15" s="283"/>
      <c r="K15" s="126">
        <f t="shared" si="2"/>
        <v>298</v>
      </c>
      <c r="L15" s="130">
        <v>0</v>
      </c>
      <c r="M15" s="131">
        <v>298</v>
      </c>
      <c r="N15" s="131">
        <v>132</v>
      </c>
      <c r="O15" s="131">
        <v>152</v>
      </c>
      <c r="P15" s="131"/>
      <c r="Q15" s="131">
        <v>8</v>
      </c>
      <c r="R15" s="132">
        <v>6</v>
      </c>
      <c r="S15" s="202">
        <v>68</v>
      </c>
      <c r="T15" s="203"/>
      <c r="U15" s="203">
        <v>88</v>
      </c>
      <c r="V15" s="204"/>
      <c r="W15" s="205" t="s">
        <v>218</v>
      </c>
      <c r="X15" s="206"/>
      <c r="Y15" s="206" t="s">
        <v>219</v>
      </c>
      <c r="Z15" s="207"/>
      <c r="AA15" s="69"/>
      <c r="AB15" s="70"/>
      <c r="AC15" s="70"/>
      <c r="AD15" s="258"/>
      <c r="AE15" s="266"/>
      <c r="AF15" s="266"/>
      <c r="AG15" s="266"/>
      <c r="AH15" s="266"/>
    </row>
    <row r="16" spans="1:36" ht="12" customHeight="1">
      <c r="A16" s="118" t="s">
        <v>181</v>
      </c>
      <c r="B16" s="123" t="s">
        <v>9</v>
      </c>
      <c r="C16" s="96"/>
      <c r="D16" s="68"/>
      <c r="E16" s="3" t="s">
        <v>191</v>
      </c>
      <c r="F16" s="3"/>
      <c r="G16" s="70"/>
      <c r="H16" s="255"/>
      <c r="I16" s="80"/>
      <c r="J16" s="80"/>
      <c r="K16" s="126">
        <f t="shared" si="2"/>
        <v>173</v>
      </c>
      <c r="L16" s="130">
        <v>0</v>
      </c>
      <c r="M16" s="131">
        <v>173</v>
      </c>
      <c r="N16" s="131">
        <v>147</v>
      </c>
      <c r="O16" s="131">
        <v>18</v>
      </c>
      <c r="P16" s="131"/>
      <c r="Q16" s="131">
        <v>2</v>
      </c>
      <c r="R16" s="133">
        <v>6</v>
      </c>
      <c r="S16" s="202">
        <v>51</v>
      </c>
      <c r="T16" s="203"/>
      <c r="U16" s="203">
        <v>66</v>
      </c>
      <c r="V16" s="204"/>
      <c r="W16" s="205" t="s">
        <v>307</v>
      </c>
      <c r="X16" s="206"/>
      <c r="Y16" s="206"/>
      <c r="Z16" s="207"/>
      <c r="AA16" s="69"/>
      <c r="AB16" s="70"/>
      <c r="AC16" s="70"/>
      <c r="AD16" s="259"/>
      <c r="AE16" s="267"/>
      <c r="AF16" s="267"/>
      <c r="AG16" s="268"/>
      <c r="AH16" s="269"/>
      <c r="AI16" s="2"/>
      <c r="AJ16" s="2"/>
    </row>
    <row r="17" spans="1:34" ht="12" customHeight="1">
      <c r="A17" s="118" t="s">
        <v>182</v>
      </c>
      <c r="B17" s="123" t="s">
        <v>4</v>
      </c>
      <c r="C17" s="96" t="s">
        <v>304</v>
      </c>
      <c r="D17" s="68" t="s">
        <v>254</v>
      </c>
      <c r="E17" s="3" t="s">
        <v>254</v>
      </c>
      <c r="F17" s="3" t="s">
        <v>192</v>
      </c>
      <c r="G17" s="70"/>
      <c r="H17" s="255"/>
      <c r="I17" s="80"/>
      <c r="J17" s="302"/>
      <c r="K17" s="126">
        <f t="shared" si="2"/>
        <v>187</v>
      </c>
      <c r="L17" s="130">
        <v>0</v>
      </c>
      <c r="M17" s="131">
        <v>187</v>
      </c>
      <c r="N17" s="131"/>
      <c r="O17" s="131">
        <v>187</v>
      </c>
      <c r="P17" s="131"/>
      <c r="Q17" s="131"/>
      <c r="R17" s="133"/>
      <c r="S17" s="202">
        <v>51</v>
      </c>
      <c r="T17" s="203"/>
      <c r="U17" s="203">
        <v>44</v>
      </c>
      <c r="V17" s="204"/>
      <c r="W17" s="205">
        <v>45</v>
      </c>
      <c r="X17" s="206"/>
      <c r="Y17" s="206">
        <v>47</v>
      </c>
      <c r="Z17" s="207"/>
      <c r="AA17" s="69"/>
      <c r="AB17" s="70"/>
      <c r="AC17" s="70"/>
      <c r="AD17" s="259"/>
      <c r="AE17" s="266"/>
      <c r="AF17" s="266"/>
      <c r="AG17" s="266"/>
      <c r="AH17" s="266"/>
    </row>
    <row r="18" spans="1:34" ht="12" customHeight="1">
      <c r="A18" s="118" t="s">
        <v>183</v>
      </c>
      <c r="B18" s="123" t="s">
        <v>10</v>
      </c>
      <c r="C18" s="93"/>
      <c r="D18" s="65" t="s">
        <v>192</v>
      </c>
      <c r="E18" s="94"/>
      <c r="F18" s="94"/>
      <c r="G18" s="95"/>
      <c r="H18" s="66"/>
      <c r="I18" s="302"/>
      <c r="J18" s="302"/>
      <c r="K18" s="126">
        <f t="shared" si="2"/>
        <v>74</v>
      </c>
      <c r="L18" s="130">
        <v>0</v>
      </c>
      <c r="M18" s="131">
        <v>74</v>
      </c>
      <c r="N18" s="131">
        <v>37</v>
      </c>
      <c r="O18" s="131">
        <v>35</v>
      </c>
      <c r="P18" s="131"/>
      <c r="Q18" s="131">
        <v>2</v>
      </c>
      <c r="R18" s="133"/>
      <c r="S18" s="202">
        <v>34</v>
      </c>
      <c r="T18" s="203"/>
      <c r="U18" s="203" t="s">
        <v>221</v>
      </c>
      <c r="V18" s="204"/>
      <c r="W18" s="205"/>
      <c r="X18" s="206"/>
      <c r="Y18" s="206"/>
      <c r="Z18" s="207"/>
      <c r="AA18" s="69"/>
      <c r="AB18" s="70"/>
      <c r="AC18" s="70"/>
      <c r="AD18" s="259"/>
      <c r="AE18" s="266"/>
      <c r="AF18" s="266"/>
      <c r="AG18" s="266"/>
      <c r="AH18" s="266"/>
    </row>
    <row r="19" spans="1:34" ht="12" customHeight="1">
      <c r="A19" s="118" t="s">
        <v>184</v>
      </c>
      <c r="B19" s="123" t="s">
        <v>27</v>
      </c>
      <c r="C19" s="96"/>
      <c r="D19" s="68"/>
      <c r="E19" s="3"/>
      <c r="F19" s="3"/>
      <c r="G19" s="70"/>
      <c r="H19" s="255"/>
      <c r="I19" s="80"/>
      <c r="J19" s="80"/>
      <c r="K19" s="126">
        <f t="shared" si="2"/>
        <v>38</v>
      </c>
      <c r="L19" s="130">
        <v>0</v>
      </c>
      <c r="M19" s="131">
        <v>38</v>
      </c>
      <c r="N19" s="131">
        <v>32</v>
      </c>
      <c r="O19" s="131">
        <v>4</v>
      </c>
      <c r="P19" s="131"/>
      <c r="Q19" s="131">
        <v>2</v>
      </c>
      <c r="R19" s="133"/>
      <c r="S19" s="202"/>
      <c r="T19" s="203"/>
      <c r="U19" s="203" t="s">
        <v>223</v>
      </c>
      <c r="V19" s="204"/>
      <c r="W19" s="205"/>
      <c r="X19" s="206"/>
      <c r="Y19" s="206"/>
      <c r="Z19" s="207"/>
      <c r="AA19" s="69"/>
      <c r="AB19" s="70"/>
      <c r="AC19" s="70"/>
      <c r="AD19" s="255"/>
      <c r="AE19" s="266"/>
      <c r="AF19" s="266"/>
      <c r="AG19" s="266"/>
      <c r="AH19" s="266"/>
    </row>
    <row r="20" spans="1:34" ht="12" customHeight="1" thickBot="1">
      <c r="A20" s="83" t="s">
        <v>133</v>
      </c>
      <c r="B20" s="124" t="s">
        <v>230</v>
      </c>
      <c r="C20" s="97"/>
      <c r="D20" s="84"/>
      <c r="E20" s="86"/>
      <c r="F20" s="86"/>
      <c r="G20" s="87"/>
      <c r="H20" s="73"/>
      <c r="I20" s="292"/>
      <c r="J20" s="292"/>
      <c r="K20" s="134">
        <f t="shared" si="2"/>
        <v>50</v>
      </c>
      <c r="L20" s="135">
        <v>30</v>
      </c>
      <c r="M20" s="136">
        <v>20</v>
      </c>
      <c r="N20" s="136">
        <v>0</v>
      </c>
      <c r="O20" s="136"/>
      <c r="P20" s="136"/>
      <c r="Q20" s="136">
        <v>8</v>
      </c>
      <c r="R20" s="137">
        <v>12</v>
      </c>
      <c r="S20" s="208"/>
      <c r="T20" s="209"/>
      <c r="U20" s="209" t="s">
        <v>222</v>
      </c>
      <c r="V20" s="210">
        <v>30</v>
      </c>
      <c r="W20" s="211"/>
      <c r="X20" s="212"/>
      <c r="Y20" s="212"/>
      <c r="Z20" s="213"/>
      <c r="AA20" s="306"/>
      <c r="AB20" s="214"/>
      <c r="AC20" s="214"/>
      <c r="AD20" s="214"/>
      <c r="AE20" s="272"/>
      <c r="AF20" s="272"/>
      <c r="AG20" s="272"/>
      <c r="AH20" s="272"/>
    </row>
    <row r="21" spans="1:34" s="5" customFormat="1" ht="27.75" customHeight="1" thickBot="1">
      <c r="A21" s="339" t="s">
        <v>167</v>
      </c>
      <c r="B21" s="340" t="s">
        <v>58</v>
      </c>
      <c r="C21" s="341"/>
      <c r="D21" s="342"/>
      <c r="E21" s="342" t="s">
        <v>54</v>
      </c>
      <c r="F21" s="342"/>
      <c r="G21" s="343"/>
      <c r="H21" s="344"/>
      <c r="I21" s="344"/>
      <c r="J21" s="344"/>
      <c r="K21" s="345">
        <f>SUM(K22,K23,K27)</f>
        <v>762</v>
      </c>
      <c r="L21" s="345">
        <f>SUM(L22,L23,L27)</f>
        <v>0</v>
      </c>
      <c r="M21" s="345">
        <f>SUM(M22,M23,M27)</f>
        <v>762</v>
      </c>
      <c r="N21" s="345">
        <f>SUM(N22,N23,N27)</f>
        <v>505</v>
      </c>
      <c r="O21" s="345">
        <f>SUM(O22,O23,O27)</f>
        <v>205</v>
      </c>
      <c r="P21" s="346">
        <f>SUM(P22:P27)</f>
        <v>0</v>
      </c>
      <c r="Q21" s="318">
        <v>46</v>
      </c>
      <c r="R21" s="318">
        <v>6</v>
      </c>
      <c r="S21" s="347">
        <v>146</v>
      </c>
      <c r="T21" s="319">
        <v>0</v>
      </c>
      <c r="U21" s="319">
        <v>184</v>
      </c>
      <c r="V21" s="320">
        <v>0</v>
      </c>
      <c r="W21" s="321">
        <v>164</v>
      </c>
      <c r="X21" s="319">
        <v>0</v>
      </c>
      <c r="Y21" s="319">
        <v>208</v>
      </c>
      <c r="Z21" s="322">
        <v>0</v>
      </c>
      <c r="AA21" s="334">
        <v>60</v>
      </c>
      <c r="AB21" s="332">
        <v>0</v>
      </c>
      <c r="AC21" s="332">
        <v>0</v>
      </c>
      <c r="AD21" s="332">
        <v>0</v>
      </c>
      <c r="AE21" s="356">
        <v>0</v>
      </c>
      <c r="AF21" s="356">
        <v>0</v>
      </c>
      <c r="AG21" s="356">
        <v>0</v>
      </c>
      <c r="AH21" s="356">
        <v>0</v>
      </c>
    </row>
    <row r="22" spans="1:34" ht="12" customHeight="1">
      <c r="A22" s="119" t="s">
        <v>185</v>
      </c>
      <c r="B22" s="122" t="s">
        <v>39</v>
      </c>
      <c r="C22" s="89"/>
      <c r="D22" s="90"/>
      <c r="E22" s="91"/>
      <c r="F22" s="91"/>
      <c r="G22" s="92"/>
      <c r="H22" s="72"/>
      <c r="I22" s="301"/>
      <c r="J22" s="301"/>
      <c r="K22" s="126">
        <f t="shared" si="2"/>
        <v>193</v>
      </c>
      <c r="L22" s="127">
        <v>0</v>
      </c>
      <c r="M22" s="128">
        <v>193</v>
      </c>
      <c r="N22" s="128">
        <v>28</v>
      </c>
      <c r="O22" s="128">
        <v>153</v>
      </c>
      <c r="P22" s="128"/>
      <c r="Q22" s="128">
        <v>12</v>
      </c>
      <c r="R22" s="295"/>
      <c r="S22" s="195">
        <v>68</v>
      </c>
      <c r="T22" s="195"/>
      <c r="U22" s="195" t="s">
        <v>225</v>
      </c>
      <c r="V22" s="217"/>
      <c r="W22" s="218" t="s">
        <v>226</v>
      </c>
      <c r="X22" s="219"/>
      <c r="Y22" s="219"/>
      <c r="Z22" s="296"/>
      <c r="AA22" s="305"/>
      <c r="AB22" s="201"/>
      <c r="AC22" s="201"/>
      <c r="AD22" s="201"/>
      <c r="AE22" s="357"/>
      <c r="AF22" s="357"/>
      <c r="AG22" s="357"/>
      <c r="AH22" s="357"/>
    </row>
    <row r="23" spans="1:34" s="285" customFormat="1" ht="12" customHeight="1">
      <c r="A23" s="280" t="s">
        <v>186</v>
      </c>
      <c r="B23" s="281" t="s">
        <v>240</v>
      </c>
      <c r="C23" s="89"/>
      <c r="D23" s="90" t="s">
        <v>192</v>
      </c>
      <c r="E23" s="282"/>
      <c r="F23" s="282" t="s">
        <v>191</v>
      </c>
      <c r="G23" s="92"/>
      <c r="H23" s="72"/>
      <c r="I23" s="301"/>
      <c r="J23" s="301"/>
      <c r="K23" s="126">
        <f t="shared" si="2"/>
        <v>383</v>
      </c>
      <c r="L23" s="130">
        <v>0</v>
      </c>
      <c r="M23" s="131">
        <v>383</v>
      </c>
      <c r="N23" s="131">
        <v>321</v>
      </c>
      <c r="O23" s="131">
        <v>36</v>
      </c>
      <c r="P23" s="131"/>
      <c r="Q23" s="131">
        <v>20</v>
      </c>
      <c r="R23" s="279">
        <v>6</v>
      </c>
      <c r="S23" s="203">
        <v>78</v>
      </c>
      <c r="T23" s="203"/>
      <c r="U23" s="203" t="s">
        <v>246</v>
      </c>
      <c r="V23" s="204"/>
      <c r="W23" s="231">
        <v>75</v>
      </c>
      <c r="X23" s="223"/>
      <c r="Y23" s="223" t="s">
        <v>245</v>
      </c>
      <c r="Z23" s="284"/>
      <c r="AA23" s="225"/>
      <c r="AB23" s="70"/>
      <c r="AC23" s="70"/>
      <c r="AD23" s="70"/>
      <c r="AE23" s="358"/>
      <c r="AF23" s="358"/>
      <c r="AG23" s="358"/>
      <c r="AH23" s="358"/>
    </row>
    <row r="24" spans="1:34" s="285" customFormat="1" ht="12" customHeight="1">
      <c r="A24" s="286"/>
      <c r="B24" s="299" t="s">
        <v>11</v>
      </c>
      <c r="C24" s="89"/>
      <c r="D24" s="677" t="s">
        <v>192</v>
      </c>
      <c r="E24" s="678"/>
      <c r="F24" s="678"/>
      <c r="G24" s="92"/>
      <c r="H24" s="72"/>
      <c r="I24" s="301"/>
      <c r="J24" s="301"/>
      <c r="K24" s="126">
        <f t="shared" si="2"/>
        <v>140</v>
      </c>
      <c r="L24" s="287">
        <v>0</v>
      </c>
      <c r="M24" s="143">
        <v>140</v>
      </c>
      <c r="N24" s="143">
        <v>118</v>
      </c>
      <c r="O24" s="143">
        <v>12</v>
      </c>
      <c r="P24" s="143"/>
      <c r="Q24" s="143">
        <v>10</v>
      </c>
      <c r="R24" s="288"/>
      <c r="S24" s="652">
        <v>60</v>
      </c>
      <c r="T24" s="653"/>
      <c r="U24" s="653" t="s">
        <v>244</v>
      </c>
      <c r="V24" s="654"/>
      <c r="W24" s="655"/>
      <c r="X24" s="656"/>
      <c r="Y24" s="656"/>
      <c r="Z24" s="290"/>
      <c r="AA24" s="225"/>
      <c r="AB24" s="70"/>
      <c r="AC24" s="70"/>
      <c r="AD24" s="70"/>
      <c r="AE24" s="358"/>
      <c r="AF24" s="358"/>
      <c r="AG24" s="358"/>
      <c r="AH24" s="358"/>
    </row>
    <row r="25" spans="1:34" s="285" customFormat="1" ht="12" customHeight="1">
      <c r="A25" s="286"/>
      <c r="B25" s="299" t="s">
        <v>242</v>
      </c>
      <c r="C25" s="89"/>
      <c r="D25" s="677"/>
      <c r="E25" s="678"/>
      <c r="F25" s="746" t="s">
        <v>191</v>
      </c>
      <c r="G25" s="92"/>
      <c r="H25" s="72"/>
      <c r="I25" s="301"/>
      <c r="J25" s="301"/>
      <c r="K25" s="126">
        <f t="shared" si="2"/>
        <v>141</v>
      </c>
      <c r="L25" s="287">
        <v>0</v>
      </c>
      <c r="M25" s="143">
        <v>141</v>
      </c>
      <c r="N25" s="143">
        <v>110</v>
      </c>
      <c r="O25" s="143">
        <v>20</v>
      </c>
      <c r="P25" s="143"/>
      <c r="Q25" s="143">
        <v>5</v>
      </c>
      <c r="R25" s="293">
        <v>3</v>
      </c>
      <c r="S25" s="657">
        <v>18</v>
      </c>
      <c r="T25" s="653"/>
      <c r="U25" s="653">
        <v>38</v>
      </c>
      <c r="V25" s="654"/>
      <c r="W25" s="655">
        <v>34</v>
      </c>
      <c r="X25" s="656"/>
      <c r="Y25" s="656" t="s">
        <v>247</v>
      </c>
      <c r="Z25" s="290"/>
      <c r="AA25" s="225"/>
      <c r="AB25" s="70"/>
      <c r="AC25" s="70"/>
      <c r="AD25" s="70"/>
      <c r="AE25" s="358"/>
      <c r="AF25" s="358"/>
      <c r="AG25" s="358"/>
      <c r="AH25" s="358"/>
    </row>
    <row r="26" spans="1:34" s="285" customFormat="1" ht="12" customHeight="1">
      <c r="A26" s="286"/>
      <c r="B26" s="299" t="s">
        <v>243</v>
      </c>
      <c r="C26" s="89"/>
      <c r="D26" s="677"/>
      <c r="E26" s="678"/>
      <c r="F26" s="747"/>
      <c r="G26" s="92"/>
      <c r="H26" s="72"/>
      <c r="I26" s="301"/>
      <c r="J26" s="301"/>
      <c r="K26" s="126">
        <f t="shared" si="2"/>
        <v>102</v>
      </c>
      <c r="L26" s="287">
        <v>0</v>
      </c>
      <c r="M26" s="143">
        <v>102</v>
      </c>
      <c r="N26" s="143">
        <v>93</v>
      </c>
      <c r="O26" s="143">
        <v>4</v>
      </c>
      <c r="P26" s="143"/>
      <c r="Q26" s="143">
        <v>5</v>
      </c>
      <c r="R26" s="293">
        <v>3</v>
      </c>
      <c r="S26" s="657"/>
      <c r="T26" s="653"/>
      <c r="U26" s="653"/>
      <c r="V26" s="654"/>
      <c r="W26" s="655">
        <v>41</v>
      </c>
      <c r="X26" s="656"/>
      <c r="Y26" s="656" t="s">
        <v>248</v>
      </c>
      <c r="Z26" s="290"/>
      <c r="AA26" s="225"/>
      <c r="AB26" s="70"/>
      <c r="AC26" s="70"/>
      <c r="AD26" s="70"/>
      <c r="AE26" s="358"/>
      <c r="AF26" s="358"/>
      <c r="AG26" s="358"/>
      <c r="AH26" s="358"/>
    </row>
    <row r="27" spans="1:34" ht="12" customHeight="1" thickBot="1">
      <c r="A27" s="120" t="s">
        <v>187</v>
      </c>
      <c r="B27" s="124" t="s">
        <v>190</v>
      </c>
      <c r="C27" s="98"/>
      <c r="D27" s="99"/>
      <c r="E27" s="100"/>
      <c r="F27" s="100"/>
      <c r="G27" s="101" t="s">
        <v>192</v>
      </c>
      <c r="H27" s="74"/>
      <c r="I27" s="303"/>
      <c r="J27" s="303"/>
      <c r="K27" s="126">
        <f t="shared" si="2"/>
        <v>186</v>
      </c>
      <c r="L27" s="135">
        <v>0</v>
      </c>
      <c r="M27" s="136">
        <v>186</v>
      </c>
      <c r="N27" s="136">
        <v>156</v>
      </c>
      <c r="O27" s="136">
        <v>16</v>
      </c>
      <c r="P27" s="136"/>
      <c r="Q27" s="136">
        <v>14</v>
      </c>
      <c r="R27" s="137"/>
      <c r="S27" s="208"/>
      <c r="T27" s="209"/>
      <c r="U27" s="209"/>
      <c r="V27" s="210"/>
      <c r="W27" s="211" t="s">
        <v>228</v>
      </c>
      <c r="X27" s="212"/>
      <c r="Y27" s="212" t="s">
        <v>227</v>
      </c>
      <c r="Z27" s="297"/>
      <c r="AA27" s="298" t="s">
        <v>229</v>
      </c>
      <c r="AB27" s="214"/>
      <c r="AC27" s="214"/>
      <c r="AD27" s="214"/>
      <c r="AE27" s="359"/>
      <c r="AF27" s="359"/>
      <c r="AG27" s="359"/>
      <c r="AH27" s="359"/>
    </row>
    <row r="28" spans="1:34" ht="27.75" customHeight="1" thickBot="1">
      <c r="A28" s="339" t="s">
        <v>168</v>
      </c>
      <c r="B28" s="340" t="s">
        <v>189</v>
      </c>
      <c r="C28" s="348"/>
      <c r="D28" s="319"/>
      <c r="E28" s="319"/>
      <c r="F28" s="319"/>
      <c r="G28" s="349"/>
      <c r="H28" s="349"/>
      <c r="I28" s="349"/>
      <c r="J28" s="350"/>
      <c r="K28" s="345">
        <f>K29+K30</f>
        <v>116</v>
      </c>
      <c r="L28" s="346">
        <f>L29+L30</f>
        <v>0</v>
      </c>
      <c r="M28" s="351">
        <f>M29+M30</f>
        <v>116</v>
      </c>
      <c r="N28" s="351">
        <f>N29+N30</f>
        <v>76</v>
      </c>
      <c r="O28" s="351">
        <f>O29+O30</f>
        <v>38</v>
      </c>
      <c r="P28" s="318">
        <v>0</v>
      </c>
      <c r="Q28" s="318">
        <v>2</v>
      </c>
      <c r="R28" s="316">
        <v>0</v>
      </c>
      <c r="S28" s="321">
        <v>0</v>
      </c>
      <c r="T28" s="319">
        <v>0</v>
      </c>
      <c r="U28" s="319">
        <v>0</v>
      </c>
      <c r="V28" s="320">
        <v>0</v>
      </c>
      <c r="W28" s="321">
        <v>51</v>
      </c>
      <c r="X28" s="319">
        <v>0</v>
      </c>
      <c r="Y28" s="319">
        <v>65</v>
      </c>
      <c r="Z28" s="322">
        <v>0</v>
      </c>
      <c r="AA28" s="335">
        <v>0</v>
      </c>
      <c r="AB28" s="332">
        <v>0</v>
      </c>
      <c r="AC28" s="332">
        <v>0</v>
      </c>
      <c r="AD28" s="333">
        <v>0</v>
      </c>
      <c r="AE28" s="360">
        <v>0</v>
      </c>
      <c r="AF28" s="360">
        <v>0</v>
      </c>
      <c r="AG28" s="360">
        <v>0</v>
      </c>
      <c r="AH28" s="360">
        <v>0</v>
      </c>
    </row>
    <row r="29" spans="1:34" ht="15.75" customHeight="1">
      <c r="A29" s="843" t="s">
        <v>188</v>
      </c>
      <c r="B29" s="872" t="s">
        <v>241</v>
      </c>
      <c r="C29" s="878"/>
      <c r="D29" s="879"/>
      <c r="E29" s="854"/>
      <c r="F29" s="855" t="s">
        <v>192</v>
      </c>
      <c r="G29" s="856"/>
      <c r="H29" s="294"/>
      <c r="I29" s="304"/>
      <c r="J29" s="857"/>
      <c r="K29" s="845">
        <f>L29+M29</f>
        <v>116</v>
      </c>
      <c r="L29" s="846">
        <v>0</v>
      </c>
      <c r="M29" s="827">
        <v>116</v>
      </c>
      <c r="N29" s="827">
        <v>76</v>
      </c>
      <c r="O29" s="827">
        <v>38</v>
      </c>
      <c r="P29" s="827"/>
      <c r="Q29" s="827">
        <v>2</v>
      </c>
      <c r="R29" s="779"/>
      <c r="S29" s="839"/>
      <c r="T29" s="841"/>
      <c r="U29" s="841"/>
      <c r="V29" s="876"/>
      <c r="W29" s="800">
        <v>51</v>
      </c>
      <c r="X29" s="802"/>
      <c r="Y29" s="802" t="s">
        <v>231</v>
      </c>
      <c r="Z29" s="775"/>
      <c r="AA29" s="790"/>
      <c r="AB29" s="792"/>
      <c r="AC29" s="792"/>
      <c r="AD29" s="804"/>
      <c r="AE29" s="874"/>
      <c r="AF29" s="874"/>
      <c r="AG29" s="874"/>
      <c r="AH29" s="874"/>
    </row>
    <row r="30" spans="1:34" ht="21" customHeight="1" thickBot="1">
      <c r="A30" s="844"/>
      <c r="B30" s="873"/>
      <c r="C30" s="878"/>
      <c r="D30" s="879"/>
      <c r="E30" s="854"/>
      <c r="F30" s="855"/>
      <c r="G30" s="856"/>
      <c r="H30" s="294"/>
      <c r="I30" s="304"/>
      <c r="J30" s="857"/>
      <c r="K30" s="845"/>
      <c r="L30" s="846"/>
      <c r="M30" s="827"/>
      <c r="N30" s="827"/>
      <c r="O30" s="827"/>
      <c r="P30" s="827"/>
      <c r="Q30" s="827"/>
      <c r="R30" s="779"/>
      <c r="S30" s="840"/>
      <c r="T30" s="842"/>
      <c r="U30" s="842"/>
      <c r="V30" s="877"/>
      <c r="W30" s="801"/>
      <c r="X30" s="803"/>
      <c r="Y30" s="803"/>
      <c r="Z30" s="776"/>
      <c r="AA30" s="791"/>
      <c r="AB30" s="793"/>
      <c r="AC30" s="793"/>
      <c r="AD30" s="805"/>
      <c r="AE30" s="875"/>
      <c r="AF30" s="875"/>
      <c r="AG30" s="875"/>
      <c r="AH30" s="875"/>
    </row>
    <row r="31" spans="1:34" ht="13.5" customHeight="1" thickBot="1">
      <c r="A31" s="352" t="s">
        <v>12</v>
      </c>
      <c r="B31" s="353" t="s">
        <v>56</v>
      </c>
      <c r="C31" s="354"/>
      <c r="D31" s="355"/>
      <c r="E31" s="355"/>
      <c r="F31" s="355"/>
      <c r="G31" s="355"/>
      <c r="H31" s="355"/>
      <c r="I31" s="355"/>
      <c r="J31" s="355"/>
      <c r="K31" s="312">
        <f aca="true" t="shared" si="3" ref="K31:P31">SUM(K32:K44)</f>
        <v>792</v>
      </c>
      <c r="L31" s="351">
        <f t="shared" si="3"/>
        <v>36</v>
      </c>
      <c r="M31" s="351">
        <f t="shared" si="3"/>
        <v>756</v>
      </c>
      <c r="N31" s="351">
        <f t="shared" si="3"/>
        <v>306</v>
      </c>
      <c r="O31" s="351">
        <f t="shared" si="3"/>
        <v>420</v>
      </c>
      <c r="P31" s="351">
        <f t="shared" si="3"/>
        <v>0</v>
      </c>
      <c r="Q31" s="318">
        <v>0</v>
      </c>
      <c r="R31" s="316">
        <v>30</v>
      </c>
      <c r="S31" s="321">
        <v>90</v>
      </c>
      <c r="T31" s="319">
        <v>8</v>
      </c>
      <c r="U31" s="319">
        <v>200</v>
      </c>
      <c r="V31" s="320">
        <v>8</v>
      </c>
      <c r="W31" s="321">
        <v>0</v>
      </c>
      <c r="X31" s="319">
        <v>0</v>
      </c>
      <c r="Y31" s="319">
        <v>206</v>
      </c>
      <c r="Z31" s="322">
        <v>14</v>
      </c>
      <c r="AA31" s="323">
        <v>98</v>
      </c>
      <c r="AB31" s="319">
        <v>4</v>
      </c>
      <c r="AC31" s="319">
        <v>132</v>
      </c>
      <c r="AD31" s="333">
        <v>2</v>
      </c>
      <c r="AE31" s="324">
        <v>0</v>
      </c>
      <c r="AF31" s="324">
        <v>0</v>
      </c>
      <c r="AG31" s="324">
        <v>36</v>
      </c>
      <c r="AH31" s="324">
        <v>0</v>
      </c>
    </row>
    <row r="32" spans="1:34" ht="12" customHeight="1">
      <c r="A32" s="121" t="s">
        <v>41</v>
      </c>
      <c r="B32" s="122" t="s">
        <v>52</v>
      </c>
      <c r="C32" s="75" t="s">
        <v>192</v>
      </c>
      <c r="D32" s="76" t="s">
        <v>191</v>
      </c>
      <c r="E32" s="77"/>
      <c r="F32" s="77"/>
      <c r="G32" s="78"/>
      <c r="H32" s="78"/>
      <c r="I32" s="77"/>
      <c r="J32" s="77"/>
      <c r="K32" s="126">
        <f aca="true" t="shared" si="4" ref="K32:K44">L32+M32</f>
        <v>90</v>
      </c>
      <c r="L32" s="127">
        <v>4</v>
      </c>
      <c r="M32" s="128">
        <v>86</v>
      </c>
      <c r="N32" s="128">
        <v>52</v>
      </c>
      <c r="O32" s="128">
        <v>28</v>
      </c>
      <c r="P32" s="128"/>
      <c r="Q32" s="128"/>
      <c r="R32" s="138">
        <v>6</v>
      </c>
      <c r="S32" s="215">
        <v>40</v>
      </c>
      <c r="T32" s="216">
        <v>2</v>
      </c>
      <c r="U32" s="216" t="s">
        <v>249</v>
      </c>
      <c r="V32" s="217">
        <v>2</v>
      </c>
      <c r="W32" s="232"/>
      <c r="X32" s="233"/>
      <c r="Y32" s="233"/>
      <c r="Z32" s="234"/>
      <c r="AA32" s="235"/>
      <c r="AB32" s="236"/>
      <c r="AC32" s="236"/>
      <c r="AD32" s="381"/>
      <c r="AE32" s="384"/>
      <c r="AF32" s="384"/>
      <c r="AG32" s="384"/>
      <c r="AH32" s="384"/>
    </row>
    <row r="33" spans="1:34" s="367" customFormat="1" ht="12" customHeight="1">
      <c r="A33" s="121" t="s">
        <v>42</v>
      </c>
      <c r="B33" s="123" t="s">
        <v>13</v>
      </c>
      <c r="C33" s="68"/>
      <c r="D33" s="256"/>
      <c r="E33" s="80"/>
      <c r="F33" s="80"/>
      <c r="G33" s="255"/>
      <c r="H33" s="255" t="s">
        <v>192</v>
      </c>
      <c r="I33" s="80"/>
      <c r="J33" s="80"/>
      <c r="K33" s="126">
        <f t="shared" si="4"/>
        <v>42</v>
      </c>
      <c r="L33" s="130">
        <v>0</v>
      </c>
      <c r="M33" s="131">
        <v>42</v>
      </c>
      <c r="N33" s="131">
        <v>30</v>
      </c>
      <c r="O33" s="131">
        <v>12</v>
      </c>
      <c r="P33" s="131"/>
      <c r="Q33" s="131"/>
      <c r="R33" s="139"/>
      <c r="S33" s="202"/>
      <c r="T33" s="203"/>
      <c r="U33" s="203"/>
      <c r="V33" s="204"/>
      <c r="W33" s="222"/>
      <c r="X33" s="223"/>
      <c r="Y33" s="223"/>
      <c r="Z33" s="224"/>
      <c r="AA33" s="220">
        <v>18</v>
      </c>
      <c r="AB33" s="225"/>
      <c r="AC33" s="225">
        <v>24</v>
      </c>
      <c r="AD33" s="382"/>
      <c r="AE33" s="385"/>
      <c r="AF33" s="385"/>
      <c r="AG33" s="385"/>
      <c r="AH33" s="385"/>
    </row>
    <row r="34" spans="1:34" s="367" customFormat="1" ht="12" customHeight="1">
      <c r="A34" s="121" t="s">
        <v>43</v>
      </c>
      <c r="B34" s="82" t="s">
        <v>250</v>
      </c>
      <c r="C34" s="68"/>
      <c r="D34" s="256" t="s">
        <v>191</v>
      </c>
      <c r="E34" s="80"/>
      <c r="F34" s="80"/>
      <c r="G34" s="255"/>
      <c r="H34" s="255"/>
      <c r="I34" s="80"/>
      <c r="J34" s="302"/>
      <c r="K34" s="126">
        <f t="shared" si="4"/>
        <v>60</v>
      </c>
      <c r="L34" s="130">
        <v>4</v>
      </c>
      <c r="M34" s="131">
        <v>56</v>
      </c>
      <c r="N34" s="131">
        <v>18</v>
      </c>
      <c r="O34" s="131">
        <v>32</v>
      </c>
      <c r="P34" s="131"/>
      <c r="Q34" s="131"/>
      <c r="R34" s="139">
        <v>6</v>
      </c>
      <c r="S34" s="202"/>
      <c r="T34" s="203"/>
      <c r="U34" s="203" t="s">
        <v>305</v>
      </c>
      <c r="V34" s="204">
        <v>4</v>
      </c>
      <c r="W34" s="222"/>
      <c r="X34" s="223"/>
      <c r="Y34" s="223"/>
      <c r="Z34" s="224"/>
      <c r="AA34" s="220"/>
      <c r="AB34" s="225"/>
      <c r="AC34" s="225"/>
      <c r="AD34" s="382"/>
      <c r="AE34" s="385"/>
      <c r="AF34" s="385"/>
      <c r="AG34" s="385"/>
      <c r="AH34" s="385"/>
    </row>
    <row r="35" spans="1:34" s="367" customFormat="1" ht="12" customHeight="1">
      <c r="A35" s="121" t="s">
        <v>44</v>
      </c>
      <c r="B35" s="82" t="s">
        <v>251</v>
      </c>
      <c r="C35" s="68"/>
      <c r="D35" s="256"/>
      <c r="E35" s="80"/>
      <c r="F35" s="80" t="s">
        <v>191</v>
      </c>
      <c r="G35" s="255"/>
      <c r="H35" s="255"/>
      <c r="I35" s="80"/>
      <c r="J35" s="80"/>
      <c r="K35" s="126">
        <f t="shared" si="4"/>
        <v>64</v>
      </c>
      <c r="L35" s="130">
        <v>0</v>
      </c>
      <c r="M35" s="131">
        <v>64</v>
      </c>
      <c r="N35" s="131">
        <v>28</v>
      </c>
      <c r="O35" s="131">
        <v>30</v>
      </c>
      <c r="P35" s="131"/>
      <c r="Q35" s="131"/>
      <c r="R35" s="140">
        <v>6</v>
      </c>
      <c r="S35" s="202"/>
      <c r="T35" s="203"/>
      <c r="U35" s="203"/>
      <c r="V35" s="204"/>
      <c r="W35" s="226"/>
      <c r="X35" s="223"/>
      <c r="Y35" s="223" t="s">
        <v>252</v>
      </c>
      <c r="Z35" s="224"/>
      <c r="AA35" s="220"/>
      <c r="AB35" s="225"/>
      <c r="AC35" s="225"/>
      <c r="AD35" s="382"/>
      <c r="AE35" s="385"/>
      <c r="AF35" s="385"/>
      <c r="AG35" s="385"/>
      <c r="AH35" s="385"/>
    </row>
    <row r="36" spans="1:34" s="367" customFormat="1" ht="12" customHeight="1">
      <c r="A36" s="121" t="s">
        <v>45</v>
      </c>
      <c r="B36" s="123" t="s">
        <v>253</v>
      </c>
      <c r="C36" s="68"/>
      <c r="D36" s="256" t="s">
        <v>192</v>
      </c>
      <c r="E36" s="80"/>
      <c r="F36" s="80"/>
      <c r="G36" s="255"/>
      <c r="H36" s="255"/>
      <c r="I36" s="80"/>
      <c r="J36" s="80"/>
      <c r="K36" s="126">
        <f t="shared" si="4"/>
        <v>54</v>
      </c>
      <c r="L36" s="130">
        <v>2</v>
      </c>
      <c r="M36" s="131">
        <v>52</v>
      </c>
      <c r="N36" s="131">
        <v>26</v>
      </c>
      <c r="O36" s="131">
        <v>26</v>
      </c>
      <c r="P36" s="131"/>
      <c r="Q36" s="131"/>
      <c r="R36" s="140"/>
      <c r="S36" s="202"/>
      <c r="T36" s="203"/>
      <c r="U36" s="203">
        <v>52</v>
      </c>
      <c r="V36" s="204">
        <v>2</v>
      </c>
      <c r="W36" s="227"/>
      <c r="X36" s="223"/>
      <c r="Y36" s="223"/>
      <c r="Z36" s="224"/>
      <c r="AA36" s="220"/>
      <c r="AB36" s="225"/>
      <c r="AC36" s="225"/>
      <c r="AD36" s="382"/>
      <c r="AE36" s="385"/>
      <c r="AF36" s="385"/>
      <c r="AG36" s="385"/>
      <c r="AH36" s="385"/>
    </row>
    <row r="37" spans="1:34" s="367" customFormat="1" ht="12" customHeight="1">
      <c r="A37" s="121" t="s">
        <v>46</v>
      </c>
      <c r="B37" s="123" t="s">
        <v>28</v>
      </c>
      <c r="C37" s="68"/>
      <c r="D37" s="256"/>
      <c r="E37" s="80"/>
      <c r="F37" s="80"/>
      <c r="G37" s="255"/>
      <c r="H37" s="255" t="s">
        <v>192</v>
      </c>
      <c r="I37" s="80"/>
      <c r="J37" s="80"/>
      <c r="K37" s="126">
        <f t="shared" si="4"/>
        <v>82</v>
      </c>
      <c r="L37" s="130">
        <v>2</v>
      </c>
      <c r="M37" s="131">
        <v>80</v>
      </c>
      <c r="N37" s="131">
        <v>2</v>
      </c>
      <c r="O37" s="131">
        <v>78</v>
      </c>
      <c r="P37" s="131"/>
      <c r="Q37" s="131"/>
      <c r="R37" s="140"/>
      <c r="S37" s="202"/>
      <c r="T37" s="203"/>
      <c r="U37" s="203"/>
      <c r="V37" s="204"/>
      <c r="W37" s="227"/>
      <c r="X37" s="223"/>
      <c r="Y37" s="223"/>
      <c r="Z37" s="224"/>
      <c r="AA37" s="220">
        <v>34</v>
      </c>
      <c r="AB37" s="225"/>
      <c r="AC37" s="225">
        <v>46</v>
      </c>
      <c r="AD37" s="382">
        <v>2</v>
      </c>
      <c r="AE37" s="385"/>
      <c r="AF37" s="385"/>
      <c r="AG37" s="385"/>
      <c r="AH37" s="385"/>
    </row>
    <row r="38" spans="1:34" s="367" customFormat="1" ht="12" customHeight="1">
      <c r="A38" s="121" t="s">
        <v>47</v>
      </c>
      <c r="B38" s="82" t="s">
        <v>4</v>
      </c>
      <c r="C38" s="68"/>
      <c r="D38" s="256"/>
      <c r="E38" s="81"/>
      <c r="F38" s="81"/>
      <c r="G38" s="255" t="s">
        <v>254</v>
      </c>
      <c r="H38" s="255" t="s">
        <v>192</v>
      </c>
      <c r="I38" s="80"/>
      <c r="J38" s="80"/>
      <c r="K38" s="126">
        <f t="shared" si="4"/>
        <v>40</v>
      </c>
      <c r="L38" s="141">
        <v>0</v>
      </c>
      <c r="M38" s="142">
        <v>40</v>
      </c>
      <c r="N38" s="142">
        <v>2</v>
      </c>
      <c r="O38" s="142">
        <v>38</v>
      </c>
      <c r="P38" s="142"/>
      <c r="Q38" s="142"/>
      <c r="R38" s="140"/>
      <c r="S38" s="202"/>
      <c r="T38" s="203"/>
      <c r="U38" s="203"/>
      <c r="V38" s="204"/>
      <c r="W38" s="228"/>
      <c r="X38" s="229"/>
      <c r="Y38" s="229"/>
      <c r="Z38" s="230"/>
      <c r="AA38" s="220">
        <v>18</v>
      </c>
      <c r="AB38" s="225"/>
      <c r="AC38" s="225">
        <v>22</v>
      </c>
      <c r="AD38" s="382"/>
      <c r="AE38" s="385"/>
      <c r="AF38" s="385"/>
      <c r="AG38" s="385"/>
      <c r="AH38" s="385"/>
    </row>
    <row r="39" spans="1:34" s="367" customFormat="1" ht="12.75" customHeight="1">
      <c r="A39" s="121" t="s">
        <v>48</v>
      </c>
      <c r="B39" s="82" t="s">
        <v>255</v>
      </c>
      <c r="C39" s="68" t="s">
        <v>192</v>
      </c>
      <c r="D39" s="256" t="s">
        <v>192</v>
      </c>
      <c r="E39" s="81"/>
      <c r="F39" s="81"/>
      <c r="G39" s="255"/>
      <c r="H39" s="255"/>
      <c r="I39" s="80"/>
      <c r="J39" s="80"/>
      <c r="K39" s="126">
        <f t="shared" si="4"/>
        <v>96</v>
      </c>
      <c r="L39" s="141">
        <v>6</v>
      </c>
      <c r="M39" s="142">
        <v>90</v>
      </c>
      <c r="N39" s="142">
        <v>34</v>
      </c>
      <c r="O39" s="142">
        <v>56</v>
      </c>
      <c r="P39" s="142"/>
      <c r="Q39" s="142"/>
      <c r="R39" s="139"/>
      <c r="S39" s="202">
        <v>44</v>
      </c>
      <c r="T39" s="203">
        <v>6</v>
      </c>
      <c r="U39" s="203">
        <v>46</v>
      </c>
      <c r="V39" s="204"/>
      <c r="W39" s="231"/>
      <c r="X39" s="223"/>
      <c r="Y39" s="223"/>
      <c r="Z39" s="224"/>
      <c r="AA39" s="220"/>
      <c r="AB39" s="225"/>
      <c r="AC39" s="225"/>
      <c r="AD39" s="382"/>
      <c r="AE39" s="385"/>
      <c r="AF39" s="385"/>
      <c r="AG39" s="385"/>
      <c r="AH39" s="385"/>
    </row>
    <row r="40" spans="1:34" s="367" customFormat="1" ht="12.75" customHeight="1">
      <c r="A40" s="379" t="s">
        <v>53</v>
      </c>
      <c r="B40" s="377" t="s">
        <v>256</v>
      </c>
      <c r="C40" s="84"/>
      <c r="D40" s="85"/>
      <c r="E40" s="88"/>
      <c r="F40" s="88" t="s">
        <v>191</v>
      </c>
      <c r="G40" s="73"/>
      <c r="H40" s="73"/>
      <c r="I40" s="292"/>
      <c r="J40" s="292"/>
      <c r="K40" s="126">
        <f t="shared" si="4"/>
        <v>78</v>
      </c>
      <c r="L40" s="184">
        <v>10</v>
      </c>
      <c r="M40" s="185">
        <v>68</v>
      </c>
      <c r="N40" s="185">
        <v>22</v>
      </c>
      <c r="O40" s="185">
        <v>40</v>
      </c>
      <c r="P40" s="185"/>
      <c r="Q40" s="185"/>
      <c r="R40" s="368">
        <v>6</v>
      </c>
      <c r="S40" s="369"/>
      <c r="T40" s="370"/>
      <c r="U40" s="370"/>
      <c r="V40" s="371"/>
      <c r="W40" s="372"/>
      <c r="X40" s="373"/>
      <c r="Y40" s="373" t="s">
        <v>308</v>
      </c>
      <c r="Z40" s="374">
        <v>10</v>
      </c>
      <c r="AA40" s="375"/>
      <c r="AB40" s="376"/>
      <c r="AC40" s="376"/>
      <c r="AD40" s="383"/>
      <c r="AE40" s="385"/>
      <c r="AF40" s="385"/>
      <c r="AG40" s="385"/>
      <c r="AH40" s="385"/>
    </row>
    <row r="41" spans="1:34" s="367" customFormat="1" ht="12.75" customHeight="1">
      <c r="A41" s="379" t="s">
        <v>257</v>
      </c>
      <c r="B41" s="377" t="s">
        <v>261</v>
      </c>
      <c r="C41" s="84"/>
      <c r="D41" s="85"/>
      <c r="E41" s="88"/>
      <c r="F41" s="88" t="s">
        <v>192</v>
      </c>
      <c r="G41" s="73"/>
      <c r="H41" s="73"/>
      <c r="I41" s="292"/>
      <c r="J41" s="292"/>
      <c r="K41" s="126">
        <f t="shared" si="4"/>
        <v>36</v>
      </c>
      <c r="L41" s="184">
        <v>0</v>
      </c>
      <c r="M41" s="185">
        <v>36</v>
      </c>
      <c r="N41" s="185">
        <v>18</v>
      </c>
      <c r="O41" s="185">
        <v>18</v>
      </c>
      <c r="P41" s="185"/>
      <c r="Q41" s="185"/>
      <c r="R41" s="368"/>
      <c r="S41" s="369"/>
      <c r="T41" s="370"/>
      <c r="U41" s="370"/>
      <c r="V41" s="371"/>
      <c r="W41" s="372"/>
      <c r="X41" s="373"/>
      <c r="Y41" s="373">
        <v>36</v>
      </c>
      <c r="Z41" s="374"/>
      <c r="AA41" s="375"/>
      <c r="AB41" s="376"/>
      <c r="AC41" s="376"/>
      <c r="AD41" s="383"/>
      <c r="AE41" s="385"/>
      <c r="AF41" s="385"/>
      <c r="AG41" s="385"/>
      <c r="AH41" s="385"/>
    </row>
    <row r="42" spans="1:34" s="367" customFormat="1" ht="12.75" customHeight="1">
      <c r="A42" s="379" t="s">
        <v>258</v>
      </c>
      <c r="B42" s="377" t="s">
        <v>262</v>
      </c>
      <c r="C42" s="84"/>
      <c r="D42" s="85"/>
      <c r="E42" s="88"/>
      <c r="F42" s="88"/>
      <c r="G42" s="73"/>
      <c r="H42" s="73"/>
      <c r="I42" s="292"/>
      <c r="J42" s="292" t="s">
        <v>192</v>
      </c>
      <c r="K42" s="126">
        <f t="shared" si="4"/>
        <v>36</v>
      </c>
      <c r="L42" s="184">
        <v>0</v>
      </c>
      <c r="M42" s="185">
        <v>36</v>
      </c>
      <c r="N42" s="185">
        <v>30</v>
      </c>
      <c r="O42" s="185">
        <v>6</v>
      </c>
      <c r="P42" s="185"/>
      <c r="Q42" s="185"/>
      <c r="R42" s="368"/>
      <c r="S42" s="369"/>
      <c r="T42" s="370"/>
      <c r="U42" s="370"/>
      <c r="V42" s="371"/>
      <c r="W42" s="372"/>
      <c r="X42" s="373"/>
      <c r="Y42" s="373"/>
      <c r="Z42" s="374"/>
      <c r="AA42" s="375"/>
      <c r="AB42" s="376"/>
      <c r="AC42" s="376"/>
      <c r="AD42" s="383"/>
      <c r="AE42" s="385"/>
      <c r="AF42" s="385"/>
      <c r="AG42" s="385">
        <v>36</v>
      </c>
      <c r="AH42" s="385"/>
    </row>
    <row r="43" spans="1:34" s="367" customFormat="1" ht="12.75" customHeight="1">
      <c r="A43" s="379" t="s">
        <v>259</v>
      </c>
      <c r="B43" s="377" t="s">
        <v>263</v>
      </c>
      <c r="C43" s="84"/>
      <c r="D43" s="85"/>
      <c r="E43" s="88"/>
      <c r="F43" s="88"/>
      <c r="G43" s="73"/>
      <c r="H43" s="73" t="s">
        <v>191</v>
      </c>
      <c r="I43" s="292"/>
      <c r="J43" s="292"/>
      <c r="K43" s="126">
        <f t="shared" si="4"/>
        <v>72</v>
      </c>
      <c r="L43" s="184">
        <v>4</v>
      </c>
      <c r="M43" s="185">
        <v>68</v>
      </c>
      <c r="N43" s="185">
        <v>20</v>
      </c>
      <c r="O43" s="185">
        <v>42</v>
      </c>
      <c r="P43" s="185"/>
      <c r="Q43" s="185"/>
      <c r="R43" s="368">
        <v>6</v>
      </c>
      <c r="S43" s="369"/>
      <c r="T43" s="370"/>
      <c r="U43" s="370"/>
      <c r="V43" s="371"/>
      <c r="W43" s="372"/>
      <c r="X43" s="373"/>
      <c r="Y43" s="373"/>
      <c r="Z43" s="374"/>
      <c r="AA43" s="375">
        <v>28</v>
      </c>
      <c r="AB43" s="376">
        <v>4</v>
      </c>
      <c r="AC43" s="376" t="s">
        <v>301</v>
      </c>
      <c r="AD43" s="383"/>
      <c r="AE43" s="385"/>
      <c r="AF43" s="385"/>
      <c r="AG43" s="385"/>
      <c r="AH43" s="385"/>
    </row>
    <row r="44" spans="1:34" s="367" customFormat="1" ht="11.25" customHeight="1" thickBot="1">
      <c r="A44" s="379" t="s">
        <v>260</v>
      </c>
      <c r="B44" s="379" t="s">
        <v>264</v>
      </c>
      <c r="C44" s="84"/>
      <c r="D44" s="85"/>
      <c r="E44" s="88"/>
      <c r="F44" s="88" t="s">
        <v>192</v>
      </c>
      <c r="G44" s="73"/>
      <c r="H44" s="73"/>
      <c r="I44" s="292"/>
      <c r="J44" s="292"/>
      <c r="K44" s="144">
        <f t="shared" si="4"/>
        <v>42</v>
      </c>
      <c r="L44" s="184">
        <v>4</v>
      </c>
      <c r="M44" s="185">
        <v>38</v>
      </c>
      <c r="N44" s="185">
        <v>24</v>
      </c>
      <c r="O44" s="185">
        <v>14</v>
      </c>
      <c r="P44" s="185"/>
      <c r="Q44" s="185"/>
      <c r="R44" s="186"/>
      <c r="S44" s="208"/>
      <c r="T44" s="209"/>
      <c r="U44" s="209"/>
      <c r="V44" s="210"/>
      <c r="W44" s="237"/>
      <c r="X44" s="238"/>
      <c r="Y44" s="238">
        <v>38</v>
      </c>
      <c r="Z44" s="239">
        <v>4</v>
      </c>
      <c r="AA44" s="221"/>
      <c r="AB44" s="298"/>
      <c r="AC44" s="298"/>
      <c r="AD44" s="387"/>
      <c r="AE44" s="386"/>
      <c r="AF44" s="386"/>
      <c r="AG44" s="386"/>
      <c r="AH44" s="386"/>
    </row>
    <row r="45" spans="1:34" s="5" customFormat="1" ht="13.5" customHeight="1" thickBot="1">
      <c r="A45" s="378" t="s">
        <v>14</v>
      </c>
      <c r="B45" s="361" t="s">
        <v>29</v>
      </c>
      <c r="C45" s="362"/>
      <c r="D45" s="363"/>
      <c r="E45" s="364"/>
      <c r="F45" s="364"/>
      <c r="G45" s="365"/>
      <c r="H45" s="365"/>
      <c r="I45" s="366"/>
      <c r="J45" s="366"/>
      <c r="K45" s="380">
        <f aca="true" t="shared" si="5" ref="K45:AH45">K46</f>
        <v>2844</v>
      </c>
      <c r="L45" s="638">
        <f t="shared" si="5"/>
        <v>84</v>
      </c>
      <c r="M45" s="638">
        <f t="shared" si="5"/>
        <v>2760</v>
      </c>
      <c r="N45" s="638">
        <f t="shared" si="5"/>
        <v>516</v>
      </c>
      <c r="O45" s="638">
        <f t="shared" si="5"/>
        <v>768</v>
      </c>
      <c r="P45" s="638">
        <f t="shared" si="5"/>
        <v>1404</v>
      </c>
      <c r="Q45" s="638">
        <f t="shared" si="5"/>
        <v>0</v>
      </c>
      <c r="R45" s="638">
        <f t="shared" si="5"/>
        <v>72</v>
      </c>
      <c r="S45" s="638">
        <f t="shared" si="5"/>
        <v>0</v>
      </c>
      <c r="T45" s="638">
        <f t="shared" si="5"/>
        <v>0</v>
      </c>
      <c r="U45" s="638">
        <f t="shared" si="5"/>
        <v>0</v>
      </c>
      <c r="V45" s="638">
        <f t="shared" si="5"/>
        <v>0</v>
      </c>
      <c r="W45" s="638">
        <f t="shared" si="5"/>
        <v>100</v>
      </c>
      <c r="X45" s="638">
        <f t="shared" si="5"/>
        <v>6</v>
      </c>
      <c r="Y45" s="638">
        <f t="shared" si="5"/>
        <v>180</v>
      </c>
      <c r="Z45" s="638">
        <f t="shared" si="5"/>
        <v>10</v>
      </c>
      <c r="AA45" s="638">
        <f t="shared" si="5"/>
        <v>446</v>
      </c>
      <c r="AB45" s="638">
        <f t="shared" si="5"/>
        <v>4</v>
      </c>
      <c r="AC45" s="638">
        <f t="shared" si="5"/>
        <v>704</v>
      </c>
      <c r="AD45" s="638">
        <f t="shared" si="5"/>
        <v>26</v>
      </c>
      <c r="AE45" s="638">
        <f t="shared" si="5"/>
        <v>608</v>
      </c>
      <c r="AF45" s="638">
        <f t="shared" si="5"/>
        <v>14</v>
      </c>
      <c r="AG45" s="638">
        <f t="shared" si="5"/>
        <v>732</v>
      </c>
      <c r="AH45" s="638">
        <f t="shared" si="5"/>
        <v>24</v>
      </c>
    </row>
    <row r="46" spans="1:34" s="5" customFormat="1" ht="13.5" customHeight="1" thickBot="1">
      <c r="A46" s="388" t="s">
        <v>15</v>
      </c>
      <c r="B46" s="389" t="s">
        <v>16</v>
      </c>
      <c r="C46" s="432"/>
      <c r="D46" s="363"/>
      <c r="E46" s="364"/>
      <c r="F46" s="364"/>
      <c r="G46" s="365"/>
      <c r="H46" s="365"/>
      <c r="I46" s="366"/>
      <c r="J46" s="366"/>
      <c r="K46" s="125">
        <f>K47+K53+K61+K66</f>
        <v>2844</v>
      </c>
      <c r="L46" s="637">
        <f>L47+L53+L61+L66</f>
        <v>84</v>
      </c>
      <c r="M46" s="637">
        <f aca="true" t="shared" si="6" ref="M46:AH46">M47+M53+M61+M66</f>
        <v>2760</v>
      </c>
      <c r="N46" s="637">
        <f t="shared" si="6"/>
        <v>516</v>
      </c>
      <c r="O46" s="637">
        <f t="shared" si="6"/>
        <v>768</v>
      </c>
      <c r="P46" s="637">
        <f t="shared" si="6"/>
        <v>1404</v>
      </c>
      <c r="Q46" s="637">
        <f t="shared" si="6"/>
        <v>0</v>
      </c>
      <c r="R46" s="637">
        <f t="shared" si="6"/>
        <v>72</v>
      </c>
      <c r="S46" s="637">
        <f t="shared" si="6"/>
        <v>0</v>
      </c>
      <c r="T46" s="637">
        <f t="shared" si="6"/>
        <v>0</v>
      </c>
      <c r="U46" s="637">
        <f t="shared" si="6"/>
        <v>0</v>
      </c>
      <c r="V46" s="637">
        <f t="shared" si="6"/>
        <v>0</v>
      </c>
      <c r="W46" s="637">
        <f>W47+W53+W61+W66</f>
        <v>100</v>
      </c>
      <c r="X46" s="637">
        <f>X47+X53+X61+X66</f>
        <v>6</v>
      </c>
      <c r="Y46" s="637">
        <f>Y47+Y53+Y61+Y66</f>
        <v>180</v>
      </c>
      <c r="Z46" s="637">
        <f>Z47+Z53+Z61+Z66</f>
        <v>10</v>
      </c>
      <c r="AA46" s="637">
        <f t="shared" si="6"/>
        <v>446</v>
      </c>
      <c r="AB46" s="637">
        <f t="shared" si="6"/>
        <v>4</v>
      </c>
      <c r="AC46" s="637">
        <f t="shared" si="6"/>
        <v>704</v>
      </c>
      <c r="AD46" s="637">
        <f t="shared" si="6"/>
        <v>26</v>
      </c>
      <c r="AE46" s="637">
        <f t="shared" si="6"/>
        <v>608</v>
      </c>
      <c r="AF46" s="637">
        <f t="shared" si="6"/>
        <v>14</v>
      </c>
      <c r="AG46" s="637">
        <f t="shared" si="6"/>
        <v>732</v>
      </c>
      <c r="AH46" s="637">
        <f t="shared" si="6"/>
        <v>24</v>
      </c>
    </row>
    <row r="47" spans="1:34" s="367" customFormat="1" ht="21.75" customHeight="1" thickBot="1">
      <c r="A47" s="431" t="s">
        <v>265</v>
      </c>
      <c r="B47" s="433" t="s">
        <v>266</v>
      </c>
      <c r="C47" s="441"/>
      <c r="D47" s="442"/>
      <c r="E47" s="442"/>
      <c r="F47" s="442"/>
      <c r="G47" s="442"/>
      <c r="H47" s="442"/>
      <c r="I47" s="442"/>
      <c r="J47" s="453"/>
      <c r="K47" s="455">
        <f>SUM(K48:K52)</f>
        <v>640</v>
      </c>
      <c r="L47" s="454">
        <f>SUM(L48:L51)</f>
        <v>22</v>
      </c>
      <c r="M47" s="443">
        <f>SUM(M48:M52)</f>
        <v>618</v>
      </c>
      <c r="N47" s="443">
        <f>SUM(N48:N51)</f>
        <v>104</v>
      </c>
      <c r="O47" s="443">
        <f>SUM(O48:O51)</f>
        <v>130</v>
      </c>
      <c r="P47" s="443">
        <f>SUM(P48:P51)</f>
        <v>360</v>
      </c>
      <c r="Q47" s="443">
        <v>0</v>
      </c>
      <c r="R47" s="458">
        <v>24</v>
      </c>
      <c r="S47" s="460">
        <v>0</v>
      </c>
      <c r="T47" s="444">
        <v>0</v>
      </c>
      <c r="U47" s="444">
        <v>0</v>
      </c>
      <c r="V47" s="461">
        <v>0</v>
      </c>
      <c r="W47" s="459">
        <v>100</v>
      </c>
      <c r="X47" s="444">
        <v>6</v>
      </c>
      <c r="Y47" s="444">
        <v>180</v>
      </c>
      <c r="Z47" s="444">
        <f aca="true" t="shared" si="7" ref="Z47:AH47">Z48+Z49+Z50+Z51+Z52</f>
        <v>10</v>
      </c>
      <c r="AA47" s="444">
        <v>110</v>
      </c>
      <c r="AB47" s="444">
        <f t="shared" si="7"/>
        <v>2</v>
      </c>
      <c r="AC47" s="444">
        <v>228</v>
      </c>
      <c r="AD47" s="444">
        <f t="shared" si="7"/>
        <v>4</v>
      </c>
      <c r="AE47" s="444">
        <f t="shared" si="7"/>
        <v>0</v>
      </c>
      <c r="AF47" s="444">
        <f t="shared" si="7"/>
        <v>0</v>
      </c>
      <c r="AG47" s="444">
        <f t="shared" si="7"/>
        <v>0</v>
      </c>
      <c r="AH47" s="444">
        <f t="shared" si="7"/>
        <v>0</v>
      </c>
    </row>
    <row r="48" spans="1:34" s="367" customFormat="1" ht="13.5" customHeight="1">
      <c r="A48" s="118" t="s">
        <v>267</v>
      </c>
      <c r="B48" s="393" t="s">
        <v>268</v>
      </c>
      <c r="C48" s="90"/>
      <c r="D48" s="434"/>
      <c r="E48" s="435" t="s">
        <v>192</v>
      </c>
      <c r="F48" s="435" t="s">
        <v>192</v>
      </c>
      <c r="G48" s="72" t="s">
        <v>191</v>
      </c>
      <c r="H48" s="72"/>
      <c r="I48" s="301"/>
      <c r="J48" s="77"/>
      <c r="K48" s="126">
        <f>L48+M48</f>
        <v>124</v>
      </c>
      <c r="L48" s="127">
        <v>10</v>
      </c>
      <c r="M48" s="128">
        <v>114</v>
      </c>
      <c r="N48" s="128">
        <v>50</v>
      </c>
      <c r="O48" s="128">
        <v>58</v>
      </c>
      <c r="P48" s="128"/>
      <c r="Q48" s="128"/>
      <c r="R48" s="436">
        <v>6</v>
      </c>
      <c r="S48" s="194"/>
      <c r="T48" s="195"/>
      <c r="U48" s="195"/>
      <c r="V48" s="196"/>
      <c r="W48" s="437">
        <v>32</v>
      </c>
      <c r="X48" s="438">
        <v>2</v>
      </c>
      <c r="Y48" s="438">
        <v>40</v>
      </c>
      <c r="Z48" s="439">
        <v>6</v>
      </c>
      <c r="AA48" s="440" t="s">
        <v>310</v>
      </c>
      <c r="AB48" s="305">
        <v>2</v>
      </c>
      <c r="AC48" s="305"/>
      <c r="AD48" s="639"/>
      <c r="AE48" s="463"/>
      <c r="AF48" s="464"/>
      <c r="AG48" s="464"/>
      <c r="AH48" s="464"/>
    </row>
    <row r="49" spans="1:34" s="367" customFormat="1" ht="13.5" customHeight="1">
      <c r="A49" s="118" t="s">
        <v>269</v>
      </c>
      <c r="B49" s="393" t="s">
        <v>270</v>
      </c>
      <c r="C49" s="93"/>
      <c r="D49" s="394"/>
      <c r="E49" s="395" t="s">
        <v>192</v>
      </c>
      <c r="F49" s="395" t="s">
        <v>192</v>
      </c>
      <c r="G49" s="66" t="s">
        <v>192</v>
      </c>
      <c r="H49" s="66" t="s">
        <v>191</v>
      </c>
      <c r="I49" s="302"/>
      <c r="J49" s="80"/>
      <c r="K49" s="126">
        <f>L49+M49</f>
        <v>144</v>
      </c>
      <c r="L49" s="396">
        <v>12</v>
      </c>
      <c r="M49" s="131">
        <v>132</v>
      </c>
      <c r="N49" s="131">
        <v>54</v>
      </c>
      <c r="O49" s="131">
        <v>72</v>
      </c>
      <c r="P49" s="131"/>
      <c r="Q49" s="131"/>
      <c r="R49" s="140">
        <v>6</v>
      </c>
      <c r="S49" s="202"/>
      <c r="T49" s="203"/>
      <c r="U49" s="203"/>
      <c r="V49" s="204"/>
      <c r="W49" s="228">
        <v>32</v>
      </c>
      <c r="X49" s="229">
        <v>4</v>
      </c>
      <c r="Y49" s="229">
        <v>32</v>
      </c>
      <c r="Z49" s="230">
        <v>4</v>
      </c>
      <c r="AA49" s="220">
        <v>32</v>
      </c>
      <c r="AB49" s="225"/>
      <c r="AC49" s="225" t="s">
        <v>309</v>
      </c>
      <c r="AD49" s="640">
        <v>4</v>
      </c>
      <c r="AE49" s="465"/>
      <c r="AF49" s="466"/>
      <c r="AG49" s="466"/>
      <c r="AH49" s="466"/>
    </row>
    <row r="50" spans="1:34" s="4" customFormat="1" ht="13.5" customHeight="1">
      <c r="A50" s="397" t="s">
        <v>271</v>
      </c>
      <c r="B50" s="398" t="s">
        <v>272</v>
      </c>
      <c r="C50" s="399"/>
      <c r="D50" s="400"/>
      <c r="E50" s="390"/>
      <c r="F50" s="390"/>
      <c r="G50" s="271"/>
      <c r="H50" s="255"/>
      <c r="I50" s="80"/>
      <c r="J50" s="401"/>
      <c r="K50" s="126">
        <f>L50+M50</f>
        <v>216</v>
      </c>
      <c r="L50" s="396">
        <v>0</v>
      </c>
      <c r="M50" s="131">
        <v>216</v>
      </c>
      <c r="N50" s="131"/>
      <c r="O50" s="131"/>
      <c r="P50" s="131">
        <v>216</v>
      </c>
      <c r="Q50" s="131"/>
      <c r="R50" s="133"/>
      <c r="S50" s="403"/>
      <c r="T50" s="240"/>
      <c r="U50" s="391"/>
      <c r="V50" s="404"/>
      <c r="W50" s="228">
        <v>36</v>
      </c>
      <c r="X50" s="229"/>
      <c r="Y50" s="229">
        <v>108</v>
      </c>
      <c r="Z50" s="230"/>
      <c r="AA50" s="220">
        <v>36</v>
      </c>
      <c r="AB50" s="423"/>
      <c r="AC50" s="225">
        <v>36</v>
      </c>
      <c r="AD50" s="641"/>
      <c r="AE50" s="467"/>
      <c r="AF50" s="468"/>
      <c r="AG50" s="468"/>
      <c r="AH50" s="468"/>
    </row>
    <row r="51" spans="1:34" s="4" customFormat="1" ht="13.5" customHeight="1">
      <c r="A51" s="405" t="s">
        <v>273</v>
      </c>
      <c r="B51" s="406" t="s">
        <v>18</v>
      </c>
      <c r="C51" s="399"/>
      <c r="D51" s="400"/>
      <c r="E51" s="407"/>
      <c r="F51" s="407"/>
      <c r="G51" s="408"/>
      <c r="H51" s="409"/>
      <c r="I51" s="410"/>
      <c r="J51" s="401"/>
      <c r="K51" s="126">
        <f>L51+M51</f>
        <v>144</v>
      </c>
      <c r="L51" s="430">
        <v>0</v>
      </c>
      <c r="M51" s="136">
        <v>144</v>
      </c>
      <c r="N51" s="136"/>
      <c r="O51" s="136"/>
      <c r="P51" s="136">
        <v>144</v>
      </c>
      <c r="Q51" s="136"/>
      <c r="R51" s="137"/>
      <c r="S51" s="411"/>
      <c r="T51" s="241"/>
      <c r="U51" s="412"/>
      <c r="V51" s="242"/>
      <c r="W51" s="424"/>
      <c r="X51" s="425"/>
      <c r="Y51" s="425"/>
      <c r="Z51" s="426"/>
      <c r="AA51" s="375"/>
      <c r="AB51" s="427"/>
      <c r="AC51" s="376">
        <v>144</v>
      </c>
      <c r="AD51" s="414"/>
      <c r="AE51" s="467"/>
      <c r="AF51" s="468"/>
      <c r="AG51" s="468"/>
      <c r="AH51" s="468"/>
    </row>
    <row r="52" spans="1:34" s="4" customFormat="1" ht="13.5" customHeight="1" thickBot="1">
      <c r="A52" s="445"/>
      <c r="B52" s="451" t="s">
        <v>198</v>
      </c>
      <c r="C52" s="446"/>
      <c r="D52" s="447"/>
      <c r="E52" s="448"/>
      <c r="F52" s="448"/>
      <c r="G52" s="449"/>
      <c r="H52" s="449" t="s">
        <v>191</v>
      </c>
      <c r="I52" s="450"/>
      <c r="J52" s="450"/>
      <c r="K52" s="452">
        <f>L52+M52</f>
        <v>12</v>
      </c>
      <c r="L52" s="430">
        <v>0</v>
      </c>
      <c r="M52" s="136">
        <v>12</v>
      </c>
      <c r="N52" s="136"/>
      <c r="O52" s="136"/>
      <c r="P52" s="136"/>
      <c r="Q52" s="136"/>
      <c r="R52" s="137">
        <v>12</v>
      </c>
      <c r="S52" s="456"/>
      <c r="T52" s="241"/>
      <c r="U52" s="241"/>
      <c r="V52" s="242"/>
      <c r="W52" s="424"/>
      <c r="X52" s="425"/>
      <c r="Y52" s="425"/>
      <c r="Z52" s="426"/>
      <c r="AA52" s="457"/>
      <c r="AB52" s="427"/>
      <c r="AC52" s="376">
        <v>12</v>
      </c>
      <c r="AD52" s="414"/>
      <c r="AE52" s="469"/>
      <c r="AF52" s="469"/>
      <c r="AG52" s="469"/>
      <c r="AH52" s="469"/>
    </row>
    <row r="53" spans="1:34" s="367" customFormat="1" ht="13.5" thickBot="1">
      <c r="A53" s="534" t="s">
        <v>59</v>
      </c>
      <c r="B53" s="535" t="s">
        <v>274</v>
      </c>
      <c r="C53" s="536"/>
      <c r="D53" s="537"/>
      <c r="E53" s="537"/>
      <c r="F53" s="537"/>
      <c r="G53" s="537"/>
      <c r="H53" s="537"/>
      <c r="I53" s="537"/>
      <c r="J53" s="538"/>
      <c r="K53" s="539">
        <f>SUM(K54:K60)</f>
        <v>1014</v>
      </c>
      <c r="L53" s="455">
        <f>SUM(L54:L60)</f>
        <v>26</v>
      </c>
      <c r="M53" s="455">
        <f aca="true" t="shared" si="8" ref="M53:R53">SUM(M54:M60)</f>
        <v>988</v>
      </c>
      <c r="N53" s="455">
        <f t="shared" si="8"/>
        <v>158</v>
      </c>
      <c r="O53" s="455">
        <f t="shared" si="8"/>
        <v>410</v>
      </c>
      <c r="P53" s="455">
        <f t="shared" si="8"/>
        <v>396</v>
      </c>
      <c r="Q53" s="455">
        <f t="shared" si="8"/>
        <v>0</v>
      </c>
      <c r="R53" s="455">
        <f t="shared" si="8"/>
        <v>24</v>
      </c>
      <c r="S53" s="460">
        <v>0</v>
      </c>
      <c r="T53" s="444">
        <v>0</v>
      </c>
      <c r="U53" s="444">
        <v>0</v>
      </c>
      <c r="V53" s="461">
        <v>0</v>
      </c>
      <c r="W53" s="460">
        <v>0</v>
      </c>
      <c r="X53" s="444">
        <v>0</v>
      </c>
      <c r="Y53" s="444">
        <v>0</v>
      </c>
      <c r="Z53" s="461">
        <v>0</v>
      </c>
      <c r="AA53" s="460">
        <v>192</v>
      </c>
      <c r="AB53" s="460">
        <f aca="true" t="shared" si="9" ref="AB53:AH53">AB54+AB55+AB56+AB57+AB58+AB59+AB60</f>
        <v>0</v>
      </c>
      <c r="AC53" s="460">
        <v>250</v>
      </c>
      <c r="AD53" s="460">
        <f t="shared" si="9"/>
        <v>18</v>
      </c>
      <c r="AE53" s="460">
        <v>184</v>
      </c>
      <c r="AF53" s="460">
        <f t="shared" si="9"/>
        <v>4</v>
      </c>
      <c r="AG53" s="460">
        <v>362</v>
      </c>
      <c r="AH53" s="460">
        <f t="shared" si="9"/>
        <v>4</v>
      </c>
    </row>
    <row r="54" spans="1:34" s="367" customFormat="1" ht="12.75">
      <c r="A54" s="480" t="s">
        <v>60</v>
      </c>
      <c r="B54" s="481" t="s">
        <v>275</v>
      </c>
      <c r="C54" s="493"/>
      <c r="D54" s="494"/>
      <c r="E54" s="495"/>
      <c r="F54" s="495"/>
      <c r="G54" s="491"/>
      <c r="H54" s="201" t="s">
        <v>192</v>
      </c>
      <c r="I54" s="685"/>
      <c r="J54" s="77" t="s">
        <v>192</v>
      </c>
      <c r="K54" s="688">
        <f aca="true" t="shared" si="10" ref="K54:K60">L54+M54</f>
        <v>144</v>
      </c>
      <c r="L54" s="482">
        <v>6</v>
      </c>
      <c r="M54" s="483">
        <v>138</v>
      </c>
      <c r="N54" s="483">
        <v>38</v>
      </c>
      <c r="O54" s="483">
        <v>100</v>
      </c>
      <c r="P54" s="483"/>
      <c r="Q54" s="128"/>
      <c r="R54" s="138"/>
      <c r="S54" s="215"/>
      <c r="T54" s="216"/>
      <c r="U54" s="216"/>
      <c r="V54" s="484"/>
      <c r="W54" s="485"/>
      <c r="X54" s="486"/>
      <c r="Y54" s="486"/>
      <c r="Z54" s="487"/>
      <c r="AA54" s="488">
        <v>32</v>
      </c>
      <c r="AB54" s="489"/>
      <c r="AC54" s="489">
        <v>52</v>
      </c>
      <c r="AD54" s="687">
        <v>6</v>
      </c>
      <c r="AE54" s="490">
        <v>26</v>
      </c>
      <c r="AF54" s="472"/>
      <c r="AG54" s="472">
        <v>28</v>
      </c>
      <c r="AH54" s="473"/>
    </row>
    <row r="55" spans="1:34" s="367" customFormat="1" ht="12.75">
      <c r="A55" s="496" t="s">
        <v>276</v>
      </c>
      <c r="B55" s="481" t="s">
        <v>277</v>
      </c>
      <c r="C55" s="497"/>
      <c r="D55" s="498"/>
      <c r="E55" s="499"/>
      <c r="F55" s="499"/>
      <c r="G55" s="492"/>
      <c r="H55" s="671" t="s">
        <v>192</v>
      </c>
      <c r="I55" s="273"/>
      <c r="J55" s="80" t="s">
        <v>192</v>
      </c>
      <c r="K55" s="689">
        <f t="shared" si="10"/>
        <v>170</v>
      </c>
      <c r="L55" s="482">
        <v>10</v>
      </c>
      <c r="M55" s="483">
        <v>160</v>
      </c>
      <c r="N55" s="483">
        <v>48</v>
      </c>
      <c r="O55" s="483">
        <v>112</v>
      </c>
      <c r="P55" s="483"/>
      <c r="Q55" s="131"/>
      <c r="R55" s="139"/>
      <c r="S55" s="202"/>
      <c r="T55" s="203"/>
      <c r="U55" s="203"/>
      <c r="V55" s="501"/>
      <c r="W55" s="231"/>
      <c r="X55" s="223"/>
      <c r="Y55" s="223"/>
      <c r="Z55" s="224"/>
      <c r="AA55" s="502">
        <v>32</v>
      </c>
      <c r="AB55" s="225"/>
      <c r="AC55" s="225">
        <v>58</v>
      </c>
      <c r="AD55" s="503">
        <v>6</v>
      </c>
      <c r="AE55" s="504">
        <v>36</v>
      </c>
      <c r="AF55" s="474"/>
      <c r="AG55" s="474">
        <v>34</v>
      </c>
      <c r="AH55" s="475">
        <v>4</v>
      </c>
    </row>
    <row r="56" spans="1:34" s="367" customFormat="1" ht="12.75">
      <c r="A56" s="496" t="s">
        <v>278</v>
      </c>
      <c r="B56" s="481" t="s">
        <v>279</v>
      </c>
      <c r="C56" s="497"/>
      <c r="D56" s="498"/>
      <c r="E56" s="499"/>
      <c r="F56" s="499"/>
      <c r="G56" s="492"/>
      <c r="H56" s="671" t="s">
        <v>192</v>
      </c>
      <c r="I56" s="273" t="s">
        <v>191</v>
      </c>
      <c r="J56" s="500"/>
      <c r="K56" s="689">
        <f t="shared" si="10"/>
        <v>134</v>
      </c>
      <c r="L56" s="482">
        <v>0</v>
      </c>
      <c r="M56" s="483">
        <v>134</v>
      </c>
      <c r="N56" s="483">
        <v>36</v>
      </c>
      <c r="O56" s="483">
        <v>92</v>
      </c>
      <c r="P56" s="483"/>
      <c r="Q56" s="131"/>
      <c r="R56" s="139">
        <v>6</v>
      </c>
      <c r="S56" s="202"/>
      <c r="T56" s="203"/>
      <c r="U56" s="203"/>
      <c r="V56" s="501"/>
      <c r="W56" s="231"/>
      <c r="X56" s="223"/>
      <c r="Y56" s="223"/>
      <c r="Z56" s="224"/>
      <c r="AA56" s="502">
        <v>46</v>
      </c>
      <c r="AB56" s="225"/>
      <c r="AC56" s="225">
        <v>44</v>
      </c>
      <c r="AD56" s="503"/>
      <c r="AE56" s="504" t="s">
        <v>311</v>
      </c>
      <c r="AF56" s="474"/>
      <c r="AG56" s="474"/>
      <c r="AH56" s="475"/>
    </row>
    <row r="57" spans="1:34" s="367" customFormat="1" ht="11.25" customHeight="1">
      <c r="A57" s="123" t="s">
        <v>280</v>
      </c>
      <c r="B57" s="505" t="s">
        <v>281</v>
      </c>
      <c r="C57" s="506"/>
      <c r="D57" s="394"/>
      <c r="E57" s="395"/>
      <c r="F57" s="395"/>
      <c r="G57" s="491"/>
      <c r="H57" s="201" t="s">
        <v>192</v>
      </c>
      <c r="I57" s="685" t="s">
        <v>191</v>
      </c>
      <c r="J57" s="80"/>
      <c r="K57" s="689">
        <f t="shared" si="10"/>
        <v>158</v>
      </c>
      <c r="L57" s="130">
        <v>10</v>
      </c>
      <c r="M57" s="131">
        <v>148</v>
      </c>
      <c r="N57" s="131">
        <v>36</v>
      </c>
      <c r="O57" s="131">
        <v>106</v>
      </c>
      <c r="P57" s="131"/>
      <c r="Q57" s="131"/>
      <c r="R57" s="140">
        <v>6</v>
      </c>
      <c r="S57" s="202"/>
      <c r="T57" s="240"/>
      <c r="U57" s="203"/>
      <c r="V57" s="507"/>
      <c r="W57" s="231"/>
      <c r="X57" s="467"/>
      <c r="Y57" s="223"/>
      <c r="Z57" s="224"/>
      <c r="AA57" s="502">
        <v>46</v>
      </c>
      <c r="AB57" s="225"/>
      <c r="AC57" s="225">
        <v>60</v>
      </c>
      <c r="AD57" s="503">
        <v>6</v>
      </c>
      <c r="AE57" s="504" t="s">
        <v>310</v>
      </c>
      <c r="AF57" s="474">
        <v>4</v>
      </c>
      <c r="AG57" s="474"/>
      <c r="AH57" s="475"/>
    </row>
    <row r="58" spans="1:34" s="4" customFormat="1" ht="13.5" customHeight="1">
      <c r="A58" s="398" t="s">
        <v>61</v>
      </c>
      <c r="B58" s="508" t="s">
        <v>272</v>
      </c>
      <c r="C58" s="399"/>
      <c r="D58" s="509"/>
      <c r="E58" s="510"/>
      <c r="F58" s="510"/>
      <c r="G58" s="255"/>
      <c r="H58" s="255"/>
      <c r="I58" s="80"/>
      <c r="J58" s="410"/>
      <c r="K58" s="689">
        <f t="shared" si="10"/>
        <v>108</v>
      </c>
      <c r="L58" s="511"/>
      <c r="M58" s="402">
        <v>108</v>
      </c>
      <c r="N58" s="402"/>
      <c r="O58" s="402"/>
      <c r="P58" s="131">
        <v>108</v>
      </c>
      <c r="Q58" s="402"/>
      <c r="R58" s="512"/>
      <c r="S58" s="513"/>
      <c r="T58" s="240"/>
      <c r="U58" s="240"/>
      <c r="V58" s="507"/>
      <c r="W58" s="514"/>
      <c r="X58" s="467"/>
      <c r="Y58" s="223"/>
      <c r="Z58" s="515"/>
      <c r="AA58" s="502">
        <v>36</v>
      </c>
      <c r="AB58" s="423"/>
      <c r="AC58" s="225">
        <v>36</v>
      </c>
      <c r="AD58" s="686"/>
      <c r="AE58" s="517">
        <v>36</v>
      </c>
      <c r="AF58" s="476"/>
      <c r="AG58" s="476"/>
      <c r="AH58" s="477"/>
    </row>
    <row r="59" spans="1:34" s="4" customFormat="1" ht="13.5" customHeight="1">
      <c r="A59" s="398" t="s">
        <v>62</v>
      </c>
      <c r="B59" s="508" t="s">
        <v>18</v>
      </c>
      <c r="C59" s="399"/>
      <c r="D59" s="400"/>
      <c r="E59" s="407"/>
      <c r="F59" s="407"/>
      <c r="G59" s="271"/>
      <c r="H59" s="255"/>
      <c r="I59" s="80"/>
      <c r="J59" s="410"/>
      <c r="K59" s="689">
        <f t="shared" si="10"/>
        <v>288</v>
      </c>
      <c r="L59" s="511"/>
      <c r="M59" s="402">
        <v>288</v>
      </c>
      <c r="N59" s="402"/>
      <c r="O59" s="402"/>
      <c r="P59" s="131">
        <v>288</v>
      </c>
      <c r="Q59" s="402"/>
      <c r="R59" s="512"/>
      <c r="S59" s="513"/>
      <c r="T59" s="240"/>
      <c r="U59" s="240"/>
      <c r="V59" s="507"/>
      <c r="W59" s="514"/>
      <c r="X59" s="467"/>
      <c r="Y59" s="467"/>
      <c r="Z59" s="515"/>
      <c r="AA59" s="518"/>
      <c r="AB59" s="423"/>
      <c r="AC59" s="225"/>
      <c r="AD59" s="516"/>
      <c r="AE59" s="517"/>
      <c r="AF59" s="476"/>
      <c r="AG59" s="476">
        <v>288</v>
      </c>
      <c r="AH59" s="477"/>
    </row>
    <row r="60" spans="1:34" s="4" customFormat="1" ht="13.5" customHeight="1" thickBot="1">
      <c r="A60" s="519"/>
      <c r="B60" s="520" t="s">
        <v>198</v>
      </c>
      <c r="C60" s="521"/>
      <c r="D60" s="415"/>
      <c r="E60" s="522"/>
      <c r="F60" s="522"/>
      <c r="G60" s="523"/>
      <c r="H60" s="416"/>
      <c r="I60" s="417"/>
      <c r="J60" s="417" t="s">
        <v>191</v>
      </c>
      <c r="K60" s="524">
        <f t="shared" si="10"/>
        <v>12</v>
      </c>
      <c r="L60" s="525"/>
      <c r="M60" s="418">
        <v>12</v>
      </c>
      <c r="N60" s="418"/>
      <c r="O60" s="418"/>
      <c r="P60" s="418"/>
      <c r="Q60" s="418"/>
      <c r="R60" s="526">
        <v>12</v>
      </c>
      <c r="S60" s="419"/>
      <c r="T60" s="420"/>
      <c r="U60" s="420"/>
      <c r="V60" s="527"/>
      <c r="W60" s="528"/>
      <c r="X60" s="529"/>
      <c r="Y60" s="529"/>
      <c r="Z60" s="530"/>
      <c r="AA60" s="531"/>
      <c r="AB60" s="428"/>
      <c r="AC60" s="428"/>
      <c r="AD60" s="532"/>
      <c r="AE60" s="533"/>
      <c r="AF60" s="478"/>
      <c r="AG60" s="478">
        <v>12</v>
      </c>
      <c r="AH60" s="479"/>
    </row>
    <row r="61" spans="1:34" s="4" customFormat="1" ht="13.5" customHeight="1" thickBot="1">
      <c r="A61" s="544" t="s">
        <v>194</v>
      </c>
      <c r="B61" s="545" t="s">
        <v>282</v>
      </c>
      <c r="C61" s="536"/>
      <c r="D61" s="537"/>
      <c r="E61" s="537"/>
      <c r="F61" s="537"/>
      <c r="G61" s="537"/>
      <c r="H61" s="546"/>
      <c r="I61" s="546"/>
      <c r="J61" s="538"/>
      <c r="K61" s="455">
        <f>K62+K63+K64+K65</f>
        <v>702</v>
      </c>
      <c r="L61" s="455">
        <f aca="true" t="shared" si="11" ref="L61:R61">L62+L63+L64+L65</f>
        <v>26</v>
      </c>
      <c r="M61" s="455">
        <f t="shared" si="11"/>
        <v>676</v>
      </c>
      <c r="N61" s="455">
        <f t="shared" si="11"/>
        <v>134</v>
      </c>
      <c r="O61" s="455">
        <f t="shared" si="11"/>
        <v>134</v>
      </c>
      <c r="P61" s="455">
        <f t="shared" si="11"/>
        <v>396</v>
      </c>
      <c r="Q61" s="455">
        <f t="shared" si="11"/>
        <v>0</v>
      </c>
      <c r="R61" s="455">
        <f t="shared" si="11"/>
        <v>12</v>
      </c>
      <c r="S61" s="460">
        <v>0</v>
      </c>
      <c r="T61" s="444">
        <v>0</v>
      </c>
      <c r="U61" s="444">
        <v>0</v>
      </c>
      <c r="V61" s="461">
        <v>0</v>
      </c>
      <c r="W61" s="460">
        <v>0</v>
      </c>
      <c r="X61" s="444">
        <v>0</v>
      </c>
      <c r="Y61" s="444">
        <v>0</v>
      </c>
      <c r="Z61" s="461">
        <v>0</v>
      </c>
      <c r="AA61" s="460">
        <v>144</v>
      </c>
      <c r="AB61" s="460">
        <f aca="true" t="shared" si="12" ref="AB61:AH61">AB62+AB63+AB64+AB65</f>
        <v>2</v>
      </c>
      <c r="AC61" s="460">
        <v>108</v>
      </c>
      <c r="AD61" s="460">
        <f t="shared" si="12"/>
        <v>4</v>
      </c>
      <c r="AE61" s="460">
        <v>54</v>
      </c>
      <c r="AF61" s="460">
        <f t="shared" si="12"/>
        <v>0</v>
      </c>
      <c r="AG61" s="460">
        <v>370</v>
      </c>
      <c r="AH61" s="460">
        <f t="shared" si="12"/>
        <v>20</v>
      </c>
    </row>
    <row r="62" spans="1:34" s="4" customFormat="1" ht="24" customHeight="1">
      <c r="A62" s="278" t="s">
        <v>195</v>
      </c>
      <c r="B62" s="587" t="s">
        <v>283</v>
      </c>
      <c r="C62" s="575"/>
      <c r="D62" s="547"/>
      <c r="E62" s="548"/>
      <c r="F62" s="548"/>
      <c r="G62" s="549"/>
      <c r="H62" s="550"/>
      <c r="I62" s="551" t="s">
        <v>192</v>
      </c>
      <c r="J62" s="551" t="s">
        <v>192</v>
      </c>
      <c r="K62" s="552">
        <f>L62+M62</f>
        <v>294</v>
      </c>
      <c r="L62" s="553">
        <v>26</v>
      </c>
      <c r="M62" s="554">
        <v>268</v>
      </c>
      <c r="N62" s="554">
        <v>134</v>
      </c>
      <c r="O62" s="554">
        <v>134</v>
      </c>
      <c r="P62" s="555"/>
      <c r="Q62" s="554"/>
      <c r="R62" s="556"/>
      <c r="S62" s="557"/>
      <c r="T62" s="558"/>
      <c r="U62" s="558"/>
      <c r="V62" s="559"/>
      <c r="W62" s="560"/>
      <c r="X62" s="561"/>
      <c r="Y62" s="561"/>
      <c r="Z62" s="562"/>
      <c r="AA62" s="563">
        <v>72</v>
      </c>
      <c r="AB62" s="564">
        <v>2</v>
      </c>
      <c r="AC62" s="564">
        <v>72</v>
      </c>
      <c r="AD62" s="565">
        <v>4</v>
      </c>
      <c r="AE62" s="490">
        <v>54</v>
      </c>
      <c r="AF62" s="472"/>
      <c r="AG62" s="472">
        <v>70</v>
      </c>
      <c r="AH62" s="473">
        <v>20</v>
      </c>
    </row>
    <row r="63" spans="1:34" s="4" customFormat="1" ht="13.5" customHeight="1">
      <c r="A63" s="398" t="s">
        <v>196</v>
      </c>
      <c r="B63" s="585" t="s">
        <v>272</v>
      </c>
      <c r="C63" s="573"/>
      <c r="D63" s="446"/>
      <c r="E63" s="566"/>
      <c r="F63" s="566"/>
      <c r="G63" s="87"/>
      <c r="H63" s="73"/>
      <c r="I63" s="292"/>
      <c r="J63" s="450"/>
      <c r="K63" s="567">
        <f>L63+M63</f>
        <v>144</v>
      </c>
      <c r="L63" s="287"/>
      <c r="M63" s="143">
        <v>144</v>
      </c>
      <c r="N63" s="143"/>
      <c r="O63" s="143"/>
      <c r="P63" s="136">
        <v>144</v>
      </c>
      <c r="Q63" s="143"/>
      <c r="R63" s="568"/>
      <c r="S63" s="456"/>
      <c r="T63" s="241"/>
      <c r="U63" s="241"/>
      <c r="V63" s="242"/>
      <c r="W63" s="291"/>
      <c r="X63" s="289"/>
      <c r="Y63" s="289"/>
      <c r="Z63" s="569"/>
      <c r="AA63" s="375">
        <v>72</v>
      </c>
      <c r="AB63" s="376"/>
      <c r="AC63" s="376">
        <v>36</v>
      </c>
      <c r="AD63" s="73"/>
      <c r="AE63" s="504"/>
      <c r="AF63" s="474"/>
      <c r="AG63" s="474">
        <v>36</v>
      </c>
      <c r="AH63" s="475"/>
    </row>
    <row r="64" spans="1:34" s="4" customFormat="1" ht="13.5" customHeight="1">
      <c r="A64" s="398" t="s">
        <v>197</v>
      </c>
      <c r="B64" s="586" t="s">
        <v>18</v>
      </c>
      <c r="C64" s="573"/>
      <c r="D64" s="446"/>
      <c r="E64" s="566"/>
      <c r="F64" s="566"/>
      <c r="G64" s="87"/>
      <c r="H64" s="73"/>
      <c r="I64" s="292"/>
      <c r="J64" s="450"/>
      <c r="K64" s="452">
        <f>L64+M64</f>
        <v>252</v>
      </c>
      <c r="L64" s="287"/>
      <c r="M64" s="143">
        <v>252</v>
      </c>
      <c r="N64" s="143"/>
      <c r="O64" s="143"/>
      <c r="P64" s="136">
        <v>252</v>
      </c>
      <c r="Q64" s="143"/>
      <c r="R64" s="568"/>
      <c r="S64" s="456"/>
      <c r="T64" s="241"/>
      <c r="U64" s="241"/>
      <c r="V64" s="242"/>
      <c r="W64" s="291"/>
      <c r="X64" s="289"/>
      <c r="Y64" s="289"/>
      <c r="Z64" s="569"/>
      <c r="AA64" s="375"/>
      <c r="AB64" s="376"/>
      <c r="AC64" s="413"/>
      <c r="AD64" s="73"/>
      <c r="AE64" s="570"/>
      <c r="AF64" s="540"/>
      <c r="AG64" s="540">
        <v>252</v>
      </c>
      <c r="AH64" s="541"/>
    </row>
    <row r="65" spans="1:34" s="4" customFormat="1" ht="13.5" customHeight="1" thickBot="1">
      <c r="A65" s="589"/>
      <c r="B65" s="588" t="s">
        <v>198</v>
      </c>
      <c r="C65" s="574"/>
      <c r="D65" s="415"/>
      <c r="E65" s="522"/>
      <c r="F65" s="522"/>
      <c r="G65" s="214"/>
      <c r="H65" s="260"/>
      <c r="I65" s="571"/>
      <c r="J65" s="417" t="s">
        <v>191</v>
      </c>
      <c r="K65" s="144">
        <f>L65+M65</f>
        <v>12</v>
      </c>
      <c r="L65" s="525"/>
      <c r="M65" s="418">
        <v>12</v>
      </c>
      <c r="N65" s="418"/>
      <c r="O65" s="418"/>
      <c r="P65" s="429"/>
      <c r="Q65" s="418"/>
      <c r="R65" s="526">
        <v>12</v>
      </c>
      <c r="S65" s="419"/>
      <c r="T65" s="420"/>
      <c r="U65" s="420"/>
      <c r="V65" s="421"/>
      <c r="W65" s="528"/>
      <c r="X65" s="529"/>
      <c r="Y65" s="529"/>
      <c r="Z65" s="530"/>
      <c r="AA65" s="221"/>
      <c r="AB65" s="298"/>
      <c r="AC65" s="422"/>
      <c r="AD65" s="260"/>
      <c r="AE65" s="572"/>
      <c r="AF65" s="542"/>
      <c r="AG65" s="542">
        <v>12</v>
      </c>
      <c r="AH65" s="543"/>
    </row>
    <row r="66" spans="1:34" s="4" customFormat="1" ht="24" customHeight="1" thickBot="1">
      <c r="A66" s="544" t="s">
        <v>284</v>
      </c>
      <c r="B66" s="545" t="s">
        <v>285</v>
      </c>
      <c r="C66" s="642"/>
      <c r="D66" s="643"/>
      <c r="E66" s="643"/>
      <c r="F66" s="643"/>
      <c r="G66" s="442"/>
      <c r="H66" s="453"/>
      <c r="I66" s="453"/>
      <c r="J66" s="644"/>
      <c r="K66" s="455">
        <f>K67+K68+K69+K70+K71</f>
        <v>488</v>
      </c>
      <c r="L66" s="539">
        <f aca="true" t="shared" si="13" ref="L66:R66">L67+L68+L69+L70+L71</f>
        <v>10</v>
      </c>
      <c r="M66" s="539">
        <f t="shared" si="13"/>
        <v>478</v>
      </c>
      <c r="N66" s="539">
        <f t="shared" si="13"/>
        <v>120</v>
      </c>
      <c r="O66" s="539">
        <f t="shared" si="13"/>
        <v>94</v>
      </c>
      <c r="P66" s="539">
        <f t="shared" si="13"/>
        <v>252</v>
      </c>
      <c r="Q66" s="539">
        <f t="shared" si="13"/>
        <v>0</v>
      </c>
      <c r="R66" s="539">
        <f t="shared" si="13"/>
        <v>12</v>
      </c>
      <c r="S66" s="460">
        <v>0</v>
      </c>
      <c r="T66" s="444">
        <v>0</v>
      </c>
      <c r="U66" s="444">
        <v>0</v>
      </c>
      <c r="V66" s="462">
        <v>0</v>
      </c>
      <c r="W66" s="460">
        <v>0</v>
      </c>
      <c r="X66" s="444">
        <v>0</v>
      </c>
      <c r="Y66" s="444">
        <v>0</v>
      </c>
      <c r="Z66" s="461">
        <v>0</v>
      </c>
      <c r="AA66" s="459">
        <v>0</v>
      </c>
      <c r="AB66" s="444">
        <v>0</v>
      </c>
      <c r="AC66" s="444">
        <v>118</v>
      </c>
      <c r="AD66" s="444">
        <f>AD67+AD68+AD69+AD70+AD71</f>
        <v>0</v>
      </c>
      <c r="AE66" s="444">
        <v>370</v>
      </c>
      <c r="AF66" s="444">
        <f>AF67+AF68+AF69+AF70+AF71</f>
        <v>10</v>
      </c>
      <c r="AG66" s="444">
        <f>AG67+AG68+AG69+AG70+AG71</f>
        <v>0</v>
      </c>
      <c r="AH66" s="444">
        <f>AH67+AH68+AH69+AH70+AH71</f>
        <v>0</v>
      </c>
    </row>
    <row r="67" spans="1:34" s="4" customFormat="1" ht="23.25" customHeight="1" thickBot="1">
      <c r="A67" s="603" t="s">
        <v>286</v>
      </c>
      <c r="B67" s="604" t="s">
        <v>287</v>
      </c>
      <c r="C67" s="605"/>
      <c r="D67" s="606"/>
      <c r="E67" s="607"/>
      <c r="F67" s="607"/>
      <c r="G67" s="608"/>
      <c r="H67" s="608"/>
      <c r="I67" s="609"/>
      <c r="J67" s="610"/>
      <c r="K67" s="611">
        <f>L67+M67</f>
        <v>120</v>
      </c>
      <c r="L67" s="646">
        <v>10</v>
      </c>
      <c r="M67" s="647">
        <v>110</v>
      </c>
      <c r="N67" s="647">
        <v>34</v>
      </c>
      <c r="O67" s="647">
        <v>76</v>
      </c>
      <c r="P67" s="647"/>
      <c r="Q67" s="647"/>
      <c r="R67" s="648"/>
      <c r="S67" s="612"/>
      <c r="T67" s="613"/>
      <c r="U67" s="613"/>
      <c r="V67" s="614"/>
      <c r="W67" s="615"/>
      <c r="X67" s="616"/>
      <c r="Y67" s="616"/>
      <c r="Z67" s="617"/>
      <c r="AA67" s="618"/>
      <c r="AB67" s="619"/>
      <c r="AC67" s="489">
        <v>50</v>
      </c>
      <c r="AD67" s="620"/>
      <c r="AE67" s="621">
        <v>60</v>
      </c>
      <c r="AF67" s="594">
        <v>10</v>
      </c>
      <c r="AG67" s="594"/>
      <c r="AH67" s="595"/>
    </row>
    <row r="68" spans="1:34" s="4" customFormat="1" ht="13.5" customHeight="1">
      <c r="A68" s="393" t="s">
        <v>288</v>
      </c>
      <c r="B68" s="505" t="s">
        <v>289</v>
      </c>
      <c r="C68" s="399"/>
      <c r="D68" s="400"/>
      <c r="E68" s="407"/>
      <c r="F68" s="407"/>
      <c r="G68" s="271"/>
      <c r="H68" s="271"/>
      <c r="I68" s="273"/>
      <c r="J68" s="401"/>
      <c r="K68" s="622">
        <f>L68+M68</f>
        <v>104</v>
      </c>
      <c r="L68" s="623">
        <v>0</v>
      </c>
      <c r="M68" s="402">
        <v>104</v>
      </c>
      <c r="N68" s="402">
        <v>86</v>
      </c>
      <c r="O68" s="402">
        <v>18</v>
      </c>
      <c r="P68" s="131"/>
      <c r="Q68" s="402"/>
      <c r="R68" s="624"/>
      <c r="S68" s="645"/>
      <c r="T68" s="240"/>
      <c r="U68" s="240"/>
      <c r="V68" s="507"/>
      <c r="W68" s="514"/>
      <c r="X68" s="467"/>
      <c r="Y68" s="467"/>
      <c r="Z68" s="515"/>
      <c r="AA68" s="518"/>
      <c r="AB68" s="423"/>
      <c r="AC68" s="225">
        <v>32</v>
      </c>
      <c r="AD68" s="516"/>
      <c r="AE68" s="517">
        <v>72</v>
      </c>
      <c r="AF68" s="476"/>
      <c r="AG68" s="476"/>
      <c r="AH68" s="477"/>
    </row>
    <row r="69" spans="1:34" s="4" customFormat="1" ht="13.5" customHeight="1">
      <c r="A69" s="398" t="s">
        <v>290</v>
      </c>
      <c r="B69" s="508" t="s">
        <v>272</v>
      </c>
      <c r="C69" s="399"/>
      <c r="D69" s="400"/>
      <c r="E69" s="407"/>
      <c r="F69" s="407"/>
      <c r="G69" s="271"/>
      <c r="H69" s="271"/>
      <c r="I69" s="273"/>
      <c r="J69" s="401"/>
      <c r="K69" s="622">
        <f>L69+M69</f>
        <v>72</v>
      </c>
      <c r="L69" s="623"/>
      <c r="M69" s="402">
        <v>72</v>
      </c>
      <c r="N69" s="402"/>
      <c r="O69" s="402"/>
      <c r="P69" s="131">
        <v>72</v>
      </c>
      <c r="Q69" s="402"/>
      <c r="R69" s="624"/>
      <c r="S69" s="645"/>
      <c r="T69" s="240"/>
      <c r="U69" s="240"/>
      <c r="V69" s="507"/>
      <c r="W69" s="514"/>
      <c r="X69" s="467"/>
      <c r="Y69" s="467"/>
      <c r="Z69" s="515"/>
      <c r="AA69" s="518"/>
      <c r="AB69" s="423"/>
      <c r="AC69" s="225">
        <v>36</v>
      </c>
      <c r="AD69" s="516"/>
      <c r="AE69" s="517">
        <v>36</v>
      </c>
      <c r="AF69" s="476"/>
      <c r="AG69" s="476"/>
      <c r="AH69" s="477"/>
    </row>
    <row r="70" spans="1:34" s="4" customFormat="1" ht="13.5" customHeight="1">
      <c r="A70" s="398" t="s">
        <v>291</v>
      </c>
      <c r="B70" s="508" t="s">
        <v>18</v>
      </c>
      <c r="C70" s="399"/>
      <c r="D70" s="400"/>
      <c r="E70" s="407"/>
      <c r="F70" s="407"/>
      <c r="G70" s="271"/>
      <c r="H70" s="271"/>
      <c r="I70" s="273"/>
      <c r="J70" s="401"/>
      <c r="K70" s="622">
        <f>L70+M70</f>
        <v>180</v>
      </c>
      <c r="L70" s="623"/>
      <c r="M70" s="402">
        <v>180</v>
      </c>
      <c r="N70" s="402"/>
      <c r="O70" s="402"/>
      <c r="P70" s="131">
        <v>180</v>
      </c>
      <c r="Q70" s="402"/>
      <c r="R70" s="624"/>
      <c r="S70" s="645"/>
      <c r="T70" s="240"/>
      <c r="U70" s="240"/>
      <c r="V70" s="507"/>
      <c r="W70" s="514"/>
      <c r="X70" s="467"/>
      <c r="Y70" s="467"/>
      <c r="Z70" s="515"/>
      <c r="AA70" s="518"/>
      <c r="AB70" s="423"/>
      <c r="AC70" s="392"/>
      <c r="AD70" s="516"/>
      <c r="AE70" s="517">
        <v>180</v>
      </c>
      <c r="AF70" s="476"/>
      <c r="AG70" s="476"/>
      <c r="AH70" s="477"/>
    </row>
    <row r="71" spans="1:34" s="593" customFormat="1" ht="13.5" customHeight="1" thickBot="1">
      <c r="A71" s="591"/>
      <c r="B71" s="590" t="s">
        <v>198</v>
      </c>
      <c r="C71" s="592"/>
      <c r="D71" s="470"/>
      <c r="E71" s="470"/>
      <c r="F71" s="470"/>
      <c r="G71" s="470"/>
      <c r="H71" s="470"/>
      <c r="I71" s="470"/>
      <c r="J71" s="471"/>
      <c r="K71" s="622">
        <f>L71+M71</f>
        <v>12</v>
      </c>
      <c r="L71" s="592"/>
      <c r="M71" s="470">
        <v>12</v>
      </c>
      <c r="N71" s="470"/>
      <c r="O71" s="470"/>
      <c r="P71" s="470"/>
      <c r="Q71" s="470"/>
      <c r="R71" s="471">
        <v>12</v>
      </c>
      <c r="S71" s="679"/>
      <c r="T71" s="680"/>
      <c r="U71" s="680"/>
      <c r="V71" s="681"/>
      <c r="W71" s="592"/>
      <c r="X71" s="470"/>
      <c r="Y71" s="470"/>
      <c r="Z71" s="471"/>
      <c r="AA71" s="682"/>
      <c r="AB71" s="683"/>
      <c r="AC71" s="683"/>
      <c r="AD71" s="684"/>
      <c r="AE71" s="533">
        <v>12</v>
      </c>
      <c r="AF71" s="478"/>
      <c r="AG71" s="478"/>
      <c r="AH71" s="479"/>
    </row>
    <row r="72" spans="1:39" s="367" customFormat="1" ht="13.5" customHeight="1" thickBot="1">
      <c r="A72" s="598" t="s">
        <v>5</v>
      </c>
      <c r="B72" s="599" t="s">
        <v>50</v>
      </c>
      <c r="C72" s="625"/>
      <c r="D72" s="626"/>
      <c r="E72" s="627"/>
      <c r="F72" s="627"/>
      <c r="G72" s="601"/>
      <c r="H72" s="601"/>
      <c r="I72" s="628"/>
      <c r="J72" s="629"/>
      <c r="K72" s="602">
        <v>72</v>
      </c>
      <c r="L72" s="630"/>
      <c r="M72" s="631"/>
      <c r="N72" s="631"/>
      <c r="O72" s="631"/>
      <c r="P72" s="631"/>
      <c r="Q72" s="631"/>
      <c r="R72" s="631"/>
      <c r="S72" s="626"/>
      <c r="T72" s="600"/>
      <c r="U72" s="626"/>
      <c r="V72" s="600"/>
      <c r="W72" s="628"/>
      <c r="X72" s="632"/>
      <c r="Y72" s="628"/>
      <c r="Z72" s="632"/>
      <c r="AA72" s="601"/>
      <c r="AB72" s="633"/>
      <c r="AC72" s="634"/>
      <c r="AD72" s="635"/>
      <c r="AE72" s="636"/>
      <c r="AF72" s="596"/>
      <c r="AG72" s="676">
        <v>72</v>
      </c>
      <c r="AH72" s="597"/>
      <c r="AJ72" s="673" t="s">
        <v>302</v>
      </c>
      <c r="AK72" s="674">
        <f>K69+K63+K58+K50</f>
        <v>540</v>
      </c>
      <c r="AL72" s="673" t="s">
        <v>303</v>
      </c>
      <c r="AM72" s="674">
        <f>K70+K64+K59+K51</f>
        <v>864</v>
      </c>
    </row>
    <row r="73" spans="1:34" ht="30" customHeight="1" thickBot="1">
      <c r="A73" s="806" t="s">
        <v>49</v>
      </c>
      <c r="B73" s="807"/>
      <c r="C73" s="576"/>
      <c r="D73" s="577"/>
      <c r="E73" s="578"/>
      <c r="F73" s="578"/>
      <c r="G73" s="262"/>
      <c r="H73" s="262"/>
      <c r="I73" s="579"/>
      <c r="J73" s="579"/>
      <c r="K73" s="580">
        <f aca="true" t="shared" si="14" ref="K73:P73">K10+K31+K45+K72</f>
        <v>5904</v>
      </c>
      <c r="L73" s="581">
        <f t="shared" si="14"/>
        <v>150</v>
      </c>
      <c r="M73" s="582">
        <f t="shared" si="14"/>
        <v>5682</v>
      </c>
      <c r="N73" s="582">
        <f t="shared" si="14"/>
        <v>2014</v>
      </c>
      <c r="O73" s="582">
        <f t="shared" si="14"/>
        <v>2046</v>
      </c>
      <c r="P73" s="582">
        <f t="shared" si="14"/>
        <v>1404</v>
      </c>
      <c r="Q73" s="583">
        <f>Q45+Q10</f>
        <v>80</v>
      </c>
      <c r="R73" s="583">
        <f>R46+R31+R10</f>
        <v>138</v>
      </c>
      <c r="S73" s="584">
        <f>SUM(S10+S31+S45)</f>
        <v>610</v>
      </c>
      <c r="T73" s="584">
        <f>SUM(T10+T31+T46)</f>
        <v>8</v>
      </c>
      <c r="U73" s="584">
        <f>SUM(U10+U31+U46)</f>
        <v>826</v>
      </c>
      <c r="V73" s="584">
        <f>SUM(V10+V31+V45)</f>
        <v>38</v>
      </c>
      <c r="W73" s="584">
        <f aca="true" t="shared" si="15" ref="W73:AB73">SUM(W10+W31+W46)</f>
        <v>606</v>
      </c>
      <c r="X73" s="584">
        <f t="shared" si="15"/>
        <v>6</v>
      </c>
      <c r="Y73" s="584">
        <f t="shared" si="15"/>
        <v>840</v>
      </c>
      <c r="Z73" s="584">
        <f t="shared" si="15"/>
        <v>24</v>
      </c>
      <c r="AA73" s="584">
        <f t="shared" si="15"/>
        <v>604</v>
      </c>
      <c r="AB73" s="584">
        <f t="shared" si="15"/>
        <v>8</v>
      </c>
      <c r="AC73" s="584">
        <f>SUM(AC10+AC31+AC46+AC72)</f>
        <v>836</v>
      </c>
      <c r="AD73" s="584">
        <f>SUM(AD10+AD31+AD46+AD72)</f>
        <v>28</v>
      </c>
      <c r="AE73" s="690">
        <v>598</v>
      </c>
      <c r="AF73" s="690">
        <f>SUM(AF10+AF31+AF46+AF72)</f>
        <v>14</v>
      </c>
      <c r="AG73" s="690">
        <f>SUM(AG10+AG31+AG46)</f>
        <v>768</v>
      </c>
      <c r="AH73" s="690">
        <f>SUM(AH10+AH31+AH46+AH72)</f>
        <v>24</v>
      </c>
    </row>
    <row r="74" spans="1:34" ht="15.75" customHeight="1">
      <c r="A74" s="808" t="s">
        <v>54</v>
      </c>
      <c r="B74" s="809"/>
      <c r="C74" s="809"/>
      <c r="D74" s="809"/>
      <c r="E74" s="809"/>
      <c r="F74" s="809"/>
      <c r="G74" s="809"/>
      <c r="H74" s="809"/>
      <c r="I74" s="809"/>
      <c r="J74" s="809"/>
      <c r="K74" s="809"/>
      <c r="L74" s="810"/>
      <c r="M74" s="817" t="s">
        <v>3</v>
      </c>
      <c r="N74" s="820" t="s">
        <v>55</v>
      </c>
      <c r="O74" s="821"/>
      <c r="P74" s="821"/>
      <c r="Q74" s="821"/>
      <c r="R74" s="822"/>
      <c r="S74" s="145">
        <v>610</v>
      </c>
      <c r="T74" s="146">
        <v>2</v>
      </c>
      <c r="U74" s="146">
        <v>826</v>
      </c>
      <c r="V74" s="147">
        <v>38</v>
      </c>
      <c r="W74" s="148">
        <v>570</v>
      </c>
      <c r="X74" s="149">
        <v>6</v>
      </c>
      <c r="Y74" s="149">
        <v>774</v>
      </c>
      <c r="Z74" s="150">
        <v>12</v>
      </c>
      <c r="AA74" s="151">
        <v>460</v>
      </c>
      <c r="AB74" s="152">
        <v>8</v>
      </c>
      <c r="AC74" s="152">
        <v>548</v>
      </c>
      <c r="AD74" s="263"/>
      <c r="AE74" s="691">
        <v>356</v>
      </c>
      <c r="AF74" s="692"/>
      <c r="AG74" s="692">
        <v>216</v>
      </c>
      <c r="AH74" s="693" t="s">
        <v>54</v>
      </c>
    </row>
    <row r="75" spans="1:34" ht="15.75" customHeight="1">
      <c r="A75" s="811"/>
      <c r="B75" s="812"/>
      <c r="C75" s="812"/>
      <c r="D75" s="812"/>
      <c r="E75" s="812"/>
      <c r="F75" s="812"/>
      <c r="G75" s="812"/>
      <c r="H75" s="812"/>
      <c r="I75" s="812"/>
      <c r="J75" s="812"/>
      <c r="K75" s="812"/>
      <c r="L75" s="813"/>
      <c r="M75" s="818"/>
      <c r="N75" s="831" t="s">
        <v>19</v>
      </c>
      <c r="O75" s="832"/>
      <c r="P75" s="832"/>
      <c r="Q75" s="832"/>
      <c r="R75" s="833"/>
      <c r="S75" s="153">
        <v>0</v>
      </c>
      <c r="T75" s="154"/>
      <c r="U75" s="154">
        <v>0</v>
      </c>
      <c r="V75" s="155"/>
      <c r="W75" s="156">
        <v>36</v>
      </c>
      <c r="X75" s="157"/>
      <c r="Y75" s="157">
        <v>108</v>
      </c>
      <c r="Z75" s="158"/>
      <c r="AA75" s="159">
        <v>144</v>
      </c>
      <c r="AB75" s="160"/>
      <c r="AC75" s="160">
        <v>144</v>
      </c>
      <c r="AD75" s="264"/>
      <c r="AE75" s="694">
        <v>72</v>
      </c>
      <c r="AF75" s="675"/>
      <c r="AG75" s="675">
        <v>36</v>
      </c>
      <c r="AH75" s="695"/>
    </row>
    <row r="76" spans="1:34" ht="15.75" customHeight="1" thickBot="1">
      <c r="A76" s="811"/>
      <c r="B76" s="812"/>
      <c r="C76" s="812"/>
      <c r="D76" s="812"/>
      <c r="E76" s="812"/>
      <c r="F76" s="812"/>
      <c r="G76" s="812"/>
      <c r="H76" s="812"/>
      <c r="I76" s="812"/>
      <c r="J76" s="812"/>
      <c r="K76" s="812"/>
      <c r="L76" s="813"/>
      <c r="M76" s="818"/>
      <c r="N76" s="834" t="s">
        <v>31</v>
      </c>
      <c r="O76" s="835"/>
      <c r="P76" s="835"/>
      <c r="Q76" s="835"/>
      <c r="R76" s="836"/>
      <c r="S76" s="161">
        <v>0</v>
      </c>
      <c r="T76" s="162"/>
      <c r="U76" s="163">
        <v>0</v>
      </c>
      <c r="V76" s="164"/>
      <c r="W76" s="165">
        <v>0</v>
      </c>
      <c r="X76" s="166"/>
      <c r="Y76" s="166">
        <v>0</v>
      </c>
      <c r="Z76" s="167"/>
      <c r="AA76" s="168">
        <v>0</v>
      </c>
      <c r="AB76" s="169"/>
      <c r="AC76" s="169">
        <v>144</v>
      </c>
      <c r="AD76" s="265"/>
      <c r="AE76" s="696">
        <v>180</v>
      </c>
      <c r="AF76" s="697"/>
      <c r="AG76" s="697">
        <v>540</v>
      </c>
      <c r="AH76" s="698"/>
    </row>
    <row r="77" spans="1:34" ht="15.75" customHeight="1">
      <c r="A77" s="811"/>
      <c r="B77" s="812"/>
      <c r="C77" s="812"/>
      <c r="D77" s="812"/>
      <c r="E77" s="812"/>
      <c r="F77" s="812"/>
      <c r="G77" s="812"/>
      <c r="H77" s="812"/>
      <c r="I77" s="812"/>
      <c r="J77" s="812"/>
      <c r="K77" s="812"/>
      <c r="L77" s="813"/>
      <c r="M77" s="818"/>
      <c r="N77" s="820" t="s">
        <v>20</v>
      </c>
      <c r="O77" s="821"/>
      <c r="P77" s="821"/>
      <c r="Q77" s="821"/>
      <c r="R77" s="822"/>
      <c r="S77" s="145">
        <v>0</v>
      </c>
      <c r="T77" s="146"/>
      <c r="U77" s="146">
        <v>3</v>
      </c>
      <c r="V77" s="147"/>
      <c r="W77" s="148">
        <v>1</v>
      </c>
      <c r="X77" s="149"/>
      <c r="Y77" s="149">
        <v>4</v>
      </c>
      <c r="Z77" s="150"/>
      <c r="AA77" s="151">
        <v>1</v>
      </c>
      <c r="AB77" s="152"/>
      <c r="AC77" s="152">
        <v>3</v>
      </c>
      <c r="AD77" s="261"/>
      <c r="AE77" s="699">
        <v>2</v>
      </c>
      <c r="AF77" s="700"/>
      <c r="AG77" s="700">
        <v>2</v>
      </c>
      <c r="AH77" s="701"/>
    </row>
    <row r="78" spans="1:34" ht="15.75" customHeight="1">
      <c r="A78" s="811"/>
      <c r="B78" s="812"/>
      <c r="C78" s="812"/>
      <c r="D78" s="812"/>
      <c r="E78" s="812"/>
      <c r="F78" s="812"/>
      <c r="G78" s="812"/>
      <c r="H78" s="812"/>
      <c r="I78" s="812"/>
      <c r="J78" s="812"/>
      <c r="K78" s="812"/>
      <c r="L78" s="813"/>
      <c r="M78" s="818"/>
      <c r="N78" s="831" t="s">
        <v>232</v>
      </c>
      <c r="O78" s="832"/>
      <c r="P78" s="832"/>
      <c r="Q78" s="832"/>
      <c r="R78" s="833"/>
      <c r="S78" s="153">
        <v>4</v>
      </c>
      <c r="T78" s="154"/>
      <c r="U78" s="154">
        <v>5</v>
      </c>
      <c r="V78" s="155"/>
      <c r="W78" s="156">
        <v>3</v>
      </c>
      <c r="X78" s="157"/>
      <c r="Y78" s="157">
        <v>6</v>
      </c>
      <c r="Z78" s="158"/>
      <c r="AA78" s="159">
        <v>2</v>
      </c>
      <c r="AB78" s="160"/>
      <c r="AC78" s="160">
        <v>7</v>
      </c>
      <c r="AD78" s="255"/>
      <c r="AE78" s="702">
        <v>1</v>
      </c>
      <c r="AF78" s="703"/>
      <c r="AG78" s="703">
        <v>4</v>
      </c>
      <c r="AH78" s="704"/>
    </row>
    <row r="79" spans="1:34" ht="15.75" customHeight="1" thickBot="1">
      <c r="A79" s="814"/>
      <c r="B79" s="815"/>
      <c r="C79" s="815"/>
      <c r="D79" s="815"/>
      <c r="E79" s="815"/>
      <c r="F79" s="815"/>
      <c r="G79" s="815"/>
      <c r="H79" s="815"/>
      <c r="I79" s="815"/>
      <c r="J79" s="815"/>
      <c r="K79" s="815"/>
      <c r="L79" s="816"/>
      <c r="M79" s="819"/>
      <c r="N79" s="828" t="s">
        <v>306</v>
      </c>
      <c r="O79" s="829"/>
      <c r="P79" s="829"/>
      <c r="Q79" s="829"/>
      <c r="R79" s="830"/>
      <c r="S79" s="111">
        <v>0</v>
      </c>
      <c r="T79" s="109"/>
      <c r="U79" s="109">
        <v>0</v>
      </c>
      <c r="V79" s="110"/>
      <c r="W79" s="112"/>
      <c r="X79" s="113"/>
      <c r="Y79" s="113"/>
      <c r="Z79" s="114"/>
      <c r="AA79" s="115"/>
      <c r="AB79" s="116"/>
      <c r="AC79" s="116"/>
      <c r="AD79" s="260"/>
      <c r="AE79" s="705"/>
      <c r="AF79" s="706"/>
      <c r="AG79" s="706">
        <v>72</v>
      </c>
      <c r="AH79" s="707"/>
    </row>
    <row r="80" spans="27:29" ht="15.75">
      <c r="AA80" s="1"/>
      <c r="AB80" s="1"/>
      <c r="AC80" s="1"/>
    </row>
    <row r="83" ht="21" customHeight="1"/>
  </sheetData>
  <sheetProtection/>
  <mergeCells count="87">
    <mergeCell ref="I7:I8"/>
    <mergeCell ref="B29:B30"/>
    <mergeCell ref="AE29:AE30"/>
    <mergeCell ref="AF29:AF30"/>
    <mergeCell ref="AH29:AH30"/>
    <mergeCell ref="AG29:AG30"/>
    <mergeCell ref="Q29:Q30"/>
    <mergeCell ref="V29:V30"/>
    <mergeCell ref="C29:C30"/>
    <mergeCell ref="D29:D30"/>
    <mergeCell ref="AE4:AH4"/>
    <mergeCell ref="AE5:AF5"/>
    <mergeCell ref="AG5:AH5"/>
    <mergeCell ref="AE7:AF7"/>
    <mergeCell ref="AG7:AH7"/>
    <mergeCell ref="AA7:AB7"/>
    <mergeCell ref="AA5:AB5"/>
    <mergeCell ref="E29:E30"/>
    <mergeCell ref="F29:F30"/>
    <mergeCell ref="G29:G30"/>
    <mergeCell ref="J29:J30"/>
    <mergeCell ref="K3:R3"/>
    <mergeCell ref="Q5:Q8"/>
    <mergeCell ref="P5:P8"/>
    <mergeCell ref="R5:R8"/>
    <mergeCell ref="M4:R4"/>
    <mergeCell ref="K4:K8"/>
    <mergeCell ref="A29:A30"/>
    <mergeCell ref="K29:K30"/>
    <mergeCell ref="L29:L30"/>
    <mergeCell ref="M29:M30"/>
    <mergeCell ref="N29:N30"/>
    <mergeCell ref="D7:D8"/>
    <mergeCell ref="E7:E8"/>
    <mergeCell ref="F7:F8"/>
    <mergeCell ref="G7:G8"/>
    <mergeCell ref="C9:J9"/>
    <mergeCell ref="N78:R78"/>
    <mergeCell ref="N77:R77"/>
    <mergeCell ref="N76:R76"/>
    <mergeCell ref="N75:R75"/>
    <mergeCell ref="AC7:AD7"/>
    <mergeCell ref="S7:T7"/>
    <mergeCell ref="S29:S30"/>
    <mergeCell ref="T29:T30"/>
    <mergeCell ref="U29:U30"/>
    <mergeCell ref="AC29:AC30"/>
    <mergeCell ref="A73:B73"/>
    <mergeCell ref="A74:L79"/>
    <mergeCell ref="M74:M79"/>
    <mergeCell ref="N74:R74"/>
    <mergeCell ref="C7:C8"/>
    <mergeCell ref="J7:J8"/>
    <mergeCell ref="O29:O30"/>
    <mergeCell ref="P29:P30"/>
    <mergeCell ref="M5:M8"/>
    <mergeCell ref="N79:R79"/>
    <mergeCell ref="AA29:AA30"/>
    <mergeCell ref="AB29:AB30"/>
    <mergeCell ref="AC5:AD5"/>
    <mergeCell ref="N6:N8"/>
    <mergeCell ref="O6:O8"/>
    <mergeCell ref="W7:X7"/>
    <mergeCell ref="W29:W30"/>
    <mergeCell ref="X29:X30"/>
    <mergeCell ref="AD29:AD30"/>
    <mergeCell ref="Y29:Y30"/>
    <mergeCell ref="S3:AH3"/>
    <mergeCell ref="Z29:Z30"/>
    <mergeCell ref="U7:V7"/>
    <mergeCell ref="R29:R30"/>
    <mergeCell ref="N5:O5"/>
    <mergeCell ref="S5:T5"/>
    <mergeCell ref="U5:V5"/>
    <mergeCell ref="W5:X5"/>
    <mergeCell ref="Y5:Z5"/>
    <mergeCell ref="Y7:Z7"/>
    <mergeCell ref="F25:F26"/>
    <mergeCell ref="A1:AD1"/>
    <mergeCell ref="A3:A8"/>
    <mergeCell ref="B3:B8"/>
    <mergeCell ref="C3:J6"/>
    <mergeCell ref="L4:L8"/>
    <mergeCell ref="S4:V4"/>
    <mergeCell ref="W4:Z4"/>
    <mergeCell ref="AA4:AD4"/>
    <mergeCell ref="H7:H8"/>
  </mergeCells>
  <printOptions/>
  <pageMargins left="0" right="0" top="0" bottom="0" header="0" footer="0"/>
  <pageSetup horizontalDpi="600" verticalDpi="600" orientation="landscape" paperSize="9" scale="74" r:id="rId1"/>
  <rowBreaks count="1" manualBreakCount="1">
    <brk id="44" max="33" man="1"/>
  </rowBreaks>
  <ignoredErrors>
    <ignoredError sqref="K28 M47 K22 K53" formula="1"/>
    <ignoredError sqref="L52 L47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50" sqref="B50"/>
    </sheetView>
  </sheetViews>
  <sheetFormatPr defaultColWidth="12.625" defaultRowHeight="12.75"/>
  <cols>
    <col min="1" max="1" width="5.75390625" style="36" customWidth="1"/>
    <col min="2" max="2" width="133.00390625" style="36" customWidth="1"/>
    <col min="3" max="16384" width="12.625" style="36" customWidth="1"/>
  </cols>
  <sheetData>
    <row r="1" spans="1:2" ht="31.5" customHeight="1" thickBot="1">
      <c r="A1" s="880" t="s">
        <v>150</v>
      </c>
      <c r="B1" s="880"/>
    </row>
    <row r="2" spans="1:2" ht="22.5" customHeight="1">
      <c r="A2" s="37" t="s">
        <v>151</v>
      </c>
      <c r="B2" s="38" t="s">
        <v>152</v>
      </c>
    </row>
    <row r="3" spans="1:2" ht="12.75" customHeight="1">
      <c r="A3" s="39"/>
      <c r="B3" s="40" t="s">
        <v>153</v>
      </c>
    </row>
    <row r="4" spans="1:2" ht="12.75" customHeight="1">
      <c r="A4" s="39">
        <v>1</v>
      </c>
      <c r="B4" s="41" t="s">
        <v>154</v>
      </c>
    </row>
    <row r="5" spans="1:2" ht="12.75" customHeight="1">
      <c r="A5" s="39">
        <v>2</v>
      </c>
      <c r="B5" s="41" t="s">
        <v>155</v>
      </c>
    </row>
    <row r="6" spans="1:2" ht="12.75" customHeight="1">
      <c r="A6" s="39">
        <v>3</v>
      </c>
      <c r="B6" s="41" t="s">
        <v>156</v>
      </c>
    </row>
    <row r="7" spans="1:2" ht="12.75" customHeight="1">
      <c r="A7" s="39">
        <v>4</v>
      </c>
      <c r="B7" s="41" t="s">
        <v>206</v>
      </c>
    </row>
    <row r="8" spans="1:2" ht="12.75" customHeight="1">
      <c r="A8" s="39">
        <v>5</v>
      </c>
      <c r="B8" s="191" t="s">
        <v>201</v>
      </c>
    </row>
    <row r="9" spans="1:2" ht="12.75" customHeight="1">
      <c r="A9" s="39">
        <v>6</v>
      </c>
      <c r="B9" s="191" t="s">
        <v>202</v>
      </c>
    </row>
    <row r="10" spans="1:2" ht="12.75" customHeight="1">
      <c r="A10" s="39">
        <v>7</v>
      </c>
      <c r="B10" s="191" t="s">
        <v>203</v>
      </c>
    </row>
    <row r="11" spans="1:2" ht="12.75" customHeight="1">
      <c r="A11" s="39">
        <v>8</v>
      </c>
      <c r="B11" s="191" t="s">
        <v>207</v>
      </c>
    </row>
    <row r="12" spans="1:2" ht="12.75" customHeight="1">
      <c r="A12" s="39">
        <v>9</v>
      </c>
      <c r="B12" s="192" t="s">
        <v>213</v>
      </c>
    </row>
    <row r="13" spans="1:2" ht="12.75" customHeight="1">
      <c r="A13" s="39">
        <v>10</v>
      </c>
      <c r="B13" s="191" t="s">
        <v>208</v>
      </c>
    </row>
    <row r="14" spans="1:2" ht="12.75" customHeight="1">
      <c r="A14" s="39"/>
      <c r="B14" s="41"/>
    </row>
    <row r="15" spans="1:2" ht="12.75" customHeight="1">
      <c r="A15" s="39"/>
      <c r="B15" s="41"/>
    </row>
    <row r="16" spans="1:2" ht="12.75" customHeight="1">
      <c r="A16" s="39"/>
      <c r="B16" s="41"/>
    </row>
    <row r="17" spans="1:2" ht="12.75" customHeight="1">
      <c r="A17" s="39"/>
      <c r="B17" s="41"/>
    </row>
    <row r="18" spans="1:2" ht="12.75" customHeight="1">
      <c r="A18" s="39">
        <v>1</v>
      </c>
      <c r="B18" s="40" t="s">
        <v>157</v>
      </c>
    </row>
    <row r="19" spans="1:2" ht="12.75" customHeight="1">
      <c r="A19" s="39">
        <v>2</v>
      </c>
      <c r="B19" s="189" t="s">
        <v>204</v>
      </c>
    </row>
    <row r="20" spans="1:2" ht="12.75" customHeight="1">
      <c r="A20" s="39">
        <v>3</v>
      </c>
      <c r="B20" s="191" t="s">
        <v>205</v>
      </c>
    </row>
    <row r="21" spans="1:2" ht="12.75" customHeight="1">
      <c r="A21" s="39">
        <v>4</v>
      </c>
      <c r="B21" s="41" t="s">
        <v>209</v>
      </c>
    </row>
    <row r="22" spans="1:2" ht="12.75" customHeight="1">
      <c r="A22" s="39">
        <v>5</v>
      </c>
      <c r="B22" s="41" t="s">
        <v>210</v>
      </c>
    </row>
    <row r="23" spans="1:2" ht="12.75" customHeight="1">
      <c r="A23" s="39">
        <v>6</v>
      </c>
      <c r="B23" s="41" t="s">
        <v>211</v>
      </c>
    </row>
    <row r="24" spans="1:2" ht="12.75" customHeight="1">
      <c r="A24" s="39">
        <v>7</v>
      </c>
      <c r="B24" s="190" t="s">
        <v>212</v>
      </c>
    </row>
    <row r="25" spans="1:2" ht="12.75" customHeight="1" thickBot="1">
      <c r="A25" s="42"/>
      <c r="B25" s="43"/>
    </row>
    <row r="26" ht="12.75" customHeight="1"/>
    <row r="28" ht="12.75" customHeight="1"/>
    <row r="29" ht="18" customHeight="1"/>
    <row r="30" ht="12.75" customHeight="1">
      <c r="C30" s="36" t="s">
        <v>214</v>
      </c>
    </row>
    <row r="31" ht="12.75" customHeight="1"/>
    <row r="32" ht="12.75" customHeight="1"/>
    <row r="33" ht="12.75" customHeight="1">
      <c r="B33" s="44"/>
    </row>
    <row r="34" ht="12.75" customHeight="1"/>
    <row r="35" ht="30" customHeight="1"/>
    <row r="36" ht="15.75" customHeight="1"/>
    <row r="37" ht="11.25"/>
    <row r="38" ht="11.25"/>
    <row r="39" ht="11.25"/>
    <row r="40" ht="11.25"/>
    <row r="41" ht="11.25"/>
    <row r="42" ht="11.25"/>
    <row r="43" ht="11.25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Manager1</dc:creator>
  <cp:keywords/>
  <dc:description/>
  <cp:lastModifiedBy>semnata</cp:lastModifiedBy>
  <cp:lastPrinted>2022-07-15T09:48:16Z</cp:lastPrinted>
  <dcterms:created xsi:type="dcterms:W3CDTF">2011-04-05T11:27:06Z</dcterms:created>
  <dcterms:modified xsi:type="dcterms:W3CDTF">2022-08-16T22:18:04Z</dcterms:modified>
  <cp:category/>
  <cp:version/>
  <cp:contentType/>
  <cp:contentStatus/>
</cp:coreProperties>
</file>