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15600" windowHeight="11160" tabRatio="757" activeTab="3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ЛС_2021-2025" sheetId="10" r:id="rId4"/>
    <sheet name="Лист изменений" sheetId="11" r:id="rId5"/>
    <sheet name="Кабинеты" sheetId="5" r:id="rId6"/>
  </sheets>
  <calcPr calcId="124519"/>
</workbook>
</file>

<file path=xl/calcChain.xml><?xml version="1.0" encoding="utf-8"?>
<calcChain xmlns="http://schemas.openxmlformats.org/spreadsheetml/2006/main">
  <c r="Z44" i="10"/>
  <c r="D12" i="9" l="1"/>
  <c r="E12"/>
  <c r="F12"/>
  <c r="G12"/>
  <c r="H12"/>
  <c r="I12"/>
  <c r="J12"/>
  <c r="K12"/>
  <c r="L12"/>
  <c r="M12"/>
  <c r="N12"/>
  <c r="O12"/>
  <c r="P12"/>
  <c r="Q12"/>
  <c r="R12"/>
  <c r="S12"/>
  <c r="N52" i="10" l="1"/>
  <c r="O52"/>
  <c r="L52"/>
  <c r="M53"/>
  <c r="M52" s="1"/>
  <c r="M38" s="1"/>
  <c r="N53"/>
  <c r="P53"/>
  <c r="P52" s="1"/>
  <c r="P38" s="1"/>
  <c r="Q53"/>
  <c r="Q52" s="1"/>
  <c r="Q38" s="1"/>
  <c r="R53"/>
  <c r="R52" s="1"/>
  <c r="R38" s="1"/>
  <c r="R82" s="1"/>
  <c r="S53"/>
  <c r="S52" s="1"/>
  <c r="S38" s="1"/>
  <c r="T53"/>
  <c r="T52" s="1"/>
  <c r="T38" s="1"/>
  <c r="U53"/>
  <c r="U52" s="1"/>
  <c r="U38" s="1"/>
  <c r="V53"/>
  <c r="V52" s="1"/>
  <c r="W53"/>
  <c r="W52" s="1"/>
  <c r="W38" s="1"/>
  <c r="L53"/>
  <c r="M39"/>
  <c r="N39"/>
  <c r="O39"/>
  <c r="P39"/>
  <c r="Q39"/>
  <c r="R39"/>
  <c r="S39"/>
  <c r="T39"/>
  <c r="U39"/>
  <c r="V39"/>
  <c r="V38" s="1"/>
  <c r="W39"/>
  <c r="L39"/>
  <c r="N38"/>
  <c r="O38"/>
  <c r="L38"/>
  <c r="M33"/>
  <c r="N33"/>
  <c r="O33"/>
  <c r="P33"/>
  <c r="Q33"/>
  <c r="R33"/>
  <c r="S33"/>
  <c r="T33"/>
  <c r="U33"/>
  <c r="V33"/>
  <c r="W33"/>
  <c r="L33"/>
  <c r="M28"/>
  <c r="N28"/>
  <c r="O28"/>
  <c r="P28"/>
  <c r="P82" s="1"/>
  <c r="Q28"/>
  <c r="R28"/>
  <c r="S28"/>
  <c r="T28"/>
  <c r="T82" s="1"/>
  <c r="U28"/>
  <c r="V28"/>
  <c r="W28"/>
  <c r="L28"/>
  <c r="L82" s="1"/>
  <c r="V82" l="1"/>
  <c r="N82"/>
  <c r="Z77"/>
  <c r="D20"/>
  <c r="D24"/>
  <c r="D23"/>
  <c r="D22"/>
  <c r="D26"/>
  <c r="E25"/>
  <c r="E11"/>
  <c r="E21"/>
  <c r="D25"/>
  <c r="G25"/>
  <c r="F25"/>
  <c r="G21"/>
  <c r="H21"/>
  <c r="F21"/>
  <c r="H11"/>
  <c r="G11"/>
  <c r="G10" s="1"/>
  <c r="F14"/>
  <c r="D14" s="1"/>
  <c r="F15"/>
  <c r="D15" s="1"/>
  <c r="F16"/>
  <c r="D16" s="1"/>
  <c r="F17"/>
  <c r="D17" s="1"/>
  <c r="F18"/>
  <c r="D18" s="1"/>
  <c r="F19"/>
  <c r="D19" s="1"/>
  <c r="F13"/>
  <c r="F12"/>
  <c r="K25"/>
  <c r="J25"/>
  <c r="K21"/>
  <c r="J21"/>
  <c r="H10" l="1"/>
  <c r="F11"/>
  <c r="F10" s="1"/>
  <c r="E10"/>
  <c r="D12"/>
  <c r="D11" s="1"/>
  <c r="D10" s="1"/>
  <c r="D21"/>
  <c r="K11" l="1"/>
  <c r="K10" s="1"/>
  <c r="J11"/>
  <c r="J10" s="1"/>
  <c r="V12" i="9" l="1"/>
  <c r="W8"/>
  <c r="B10"/>
  <c r="W10" s="1"/>
  <c r="B11"/>
  <c r="W11" s="1"/>
  <c r="B9"/>
  <c r="W9" s="1"/>
  <c r="C9" l="1"/>
  <c r="C10"/>
  <c r="C11"/>
  <c r="C8"/>
  <c r="C12" l="1"/>
  <c r="B12"/>
  <c r="W12" s="1"/>
</calcChain>
</file>

<file path=xl/sharedStrings.xml><?xml version="1.0" encoding="utf-8"?>
<sst xmlns="http://schemas.openxmlformats.org/spreadsheetml/2006/main" count="536" uniqueCount="345">
  <si>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</si>
  <si>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</si>
  <si>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</si>
  <si>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</si>
  <si>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</si>
  <si>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</si>
  <si>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</si>
  <si>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</si>
  <si>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</si>
  <si>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</si>
  <si>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</si>
  <si>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</si>
  <si>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</si>
  <si>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</si>
  <si>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</si>
  <si>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</si>
  <si>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</si>
  <si>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</si>
  <si>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</si>
  <si>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</si>
  <si>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</si>
  <si>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</si>
  <si>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</si>
  <si>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</si>
  <si>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</si>
  <si>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</si>
  <si>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</si>
  <si>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</si>
  <si>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</si>
  <si>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</si>
  <si>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 xml:space="preserve">4 </t>
  </si>
  <si>
    <t>№</t>
  </si>
  <si>
    <t>Наименование</t>
  </si>
  <si>
    <t>Кабинеты:</t>
  </si>
  <si>
    <t>8</t>
  </si>
  <si>
    <t>Лаборатории: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</si>
  <si>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</si>
  <si>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</si>
  <si>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</si>
  <si>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</si>
  <si>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</si>
  <si>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</si>
  <si>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</si>
  <si>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</si>
  <si>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</si>
  <si>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</si>
  <si>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</si>
  <si>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</si>
  <si>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</si>
  <si>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</si>
  <si>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</si>
  <si>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</si>
  <si>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</si>
  <si>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</si>
  <si>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</si>
  <si>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</si>
  <si>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</si>
  <si>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</si>
  <si>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</si>
  <si>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</si>
  <si>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</si>
  <si>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</si>
  <si>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</si>
  <si>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</si>
  <si>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</si>
  <si>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</si>
  <si>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</si>
  <si>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</si>
  <si>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</si>
  <si>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</si>
  <si>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</si>
  <si>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</si>
  <si>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</si>
  <si>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</si>
  <si>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</si>
  <si>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</si>
  <si>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</si>
  <si>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</si>
  <si>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</si>
  <si>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</si>
  <si>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</si>
  <si>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</si>
  <si>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</si>
  <si>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</si>
  <si>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</si>
  <si>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</si>
  <si>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</si>
  <si>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</si>
  <si>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</si>
  <si>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</si>
  <si>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</si>
  <si>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</si>
  <si>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</si>
  <si>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</si>
  <si>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</si>
  <si>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</si>
  <si>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</si>
  <si>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</si>
  <si>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</si>
  <si>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</si>
  <si>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</si>
  <si>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Социально-экономических дисциплин</t>
  </si>
  <si>
    <t>Иностранного языка</t>
  </si>
  <si>
    <t>Залы: библиотека, читальный зал с выходом в сеть Интернет; актовый зал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</si>
  <si>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</si>
  <si>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</si>
  <si>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</si>
  <si>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</si>
  <si>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</si>
  <si>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</si>
  <si>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</si>
  <si>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1.  КАЛЕНДАРНЫЙ УЧЕБНЫЙ ГРАФИК</t>
  </si>
  <si>
    <t>ГБПОУ КО "Калужский коммунально-строительный техникум" им. И.К. Ципулина</t>
  </si>
  <si>
    <t xml:space="preserve"> </t>
  </si>
  <si>
    <t>35.02.12</t>
  </si>
  <si>
    <t>Садово - парковое и ландшафтное строительство</t>
  </si>
  <si>
    <t>Техник</t>
  </si>
  <si>
    <t>Математики</t>
  </si>
  <si>
    <t>Экологических основ природопользования</t>
  </si>
  <si>
    <t>Экономики, менеджмента и маркетинга</t>
  </si>
  <si>
    <t>Ботаники и физиологии растений</t>
  </si>
  <si>
    <t>Почвоведения, земледелия и агрохимии</t>
  </si>
  <si>
    <t>Безопасности жизнедеятельности и охраны труда</t>
  </si>
  <si>
    <t>Информационных технологий в профессиональной деятельности</t>
  </si>
  <si>
    <t>Цветочно-декоративных растений и дендрологии</t>
  </si>
  <si>
    <t>Садово-паркового и ландшафтного строительства</t>
  </si>
  <si>
    <t>естественнонаучный</t>
  </si>
  <si>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</si>
  <si>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</si>
  <si>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</si>
  <si>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</si>
  <si>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</si>
  <si>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работа</t>
  </si>
  <si>
    <t xml:space="preserve">Обязательная </t>
  </si>
  <si>
    <t>I курс</t>
  </si>
  <si>
    <t>II курс</t>
  </si>
  <si>
    <t>III курс</t>
  </si>
  <si>
    <t>IV курс</t>
  </si>
  <si>
    <t>всего занятий</t>
  </si>
  <si>
    <t>в том числе</t>
  </si>
  <si>
    <t>занятий в группах и потоках (лекций, семинаров, уроков и т.п.)</t>
  </si>
  <si>
    <t>занятий в подгруппах (лаб. и практ. занятий)</t>
  </si>
  <si>
    <t xml:space="preserve">Курсовых работ </t>
  </si>
  <si>
    <t xml:space="preserve">Русский язык </t>
  </si>
  <si>
    <t>Э, Э</t>
  </si>
  <si>
    <t>Литература</t>
  </si>
  <si>
    <t>-, ДЗ</t>
  </si>
  <si>
    <t>Иностранный язык</t>
  </si>
  <si>
    <t>Математика</t>
  </si>
  <si>
    <t>История</t>
  </si>
  <si>
    <t>ДЗ</t>
  </si>
  <si>
    <t>Физическая культура</t>
  </si>
  <si>
    <t>З, ДЗ</t>
  </si>
  <si>
    <t>Астрономия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</si>
  <si>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</si>
  <si>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</si>
  <si>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</si>
  <si>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</si>
  <si>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Э</t>
  </si>
  <si>
    <t>ОГСЭ.02</t>
  </si>
  <si>
    <t xml:space="preserve"> ДЗ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</si>
  <si>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</si>
  <si>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</si>
  <si>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</si>
  <si>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</si>
  <si>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</si>
  <si>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</si>
  <si>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Информационные технологии в профессиональной деятельности </t>
  </si>
  <si>
    <t>ЕН.03</t>
  </si>
  <si>
    <t>Экологические основы природопользования</t>
  </si>
  <si>
    <t>З</t>
  </si>
  <si>
    <t>ЕН.04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</si>
  <si>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</si>
  <si>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</si>
  <si>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</si>
  <si>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</si>
  <si>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</si>
  <si>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</si>
  <si>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</si>
  <si>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</si>
  <si>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Основы менеджмента</t>
  </si>
  <si>
    <t>ОП.03</t>
  </si>
  <si>
    <t>Охрана труда</t>
  </si>
  <si>
    <t>ОП.04</t>
  </si>
  <si>
    <t>Ботаника с основами физиологии растений</t>
  </si>
  <si>
    <t>ОП.05</t>
  </si>
  <si>
    <t>Основы почвоведения, земледелия и агрохимии</t>
  </si>
  <si>
    <t>ОП.06</t>
  </si>
  <si>
    <t>Основы садово-паркового искусства</t>
  </si>
  <si>
    <t>ОП.07</t>
  </si>
  <si>
    <t xml:space="preserve">Озеленение населенных мест с основами градостр.  </t>
  </si>
  <si>
    <t>ОП.08</t>
  </si>
  <si>
    <t>Цветочно-декоративные растения и дендрология</t>
  </si>
  <si>
    <t>ОП.09</t>
  </si>
  <si>
    <t>Безопасность жизнедеятельности</t>
  </si>
  <si>
    <t>ОП.10</t>
  </si>
  <si>
    <t>Правовое обеспечение профессиональной деятельности</t>
  </si>
  <si>
    <t>ОП.11</t>
  </si>
  <si>
    <t>Рисунок</t>
  </si>
  <si>
    <t>ОП.12</t>
  </si>
  <si>
    <t>Макетирование</t>
  </si>
  <si>
    <t>ПМ.00</t>
  </si>
  <si>
    <t xml:space="preserve">Профессиональные модули         </t>
  </si>
  <si>
    <t>ПМ.01</t>
  </si>
  <si>
    <t>Проектирование объектов садово-паркового и ландшафтного строительства</t>
  </si>
  <si>
    <t>Эк</t>
  </si>
  <si>
    <t>МДК.01.01</t>
  </si>
  <si>
    <t>Основы проектирования объектов садово-паркового строительства</t>
  </si>
  <si>
    <t>Дз</t>
  </si>
  <si>
    <t>Объекты общего и ограниченного пользования</t>
  </si>
  <si>
    <t>ПМ.02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</si>
  <si>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</si>
  <si>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</si>
  <si>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</si>
  <si>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З,Э</t>
  </si>
  <si>
    <t>МДК.02.02</t>
  </si>
  <si>
    <t>Садово-парковое строительство и хозяйство</t>
  </si>
  <si>
    <t>МДК.02.03.</t>
  </si>
  <si>
    <t>Маркетинг ландшафтных услуг</t>
  </si>
  <si>
    <t>Цветоводство с основами селекции и семеноводства</t>
  </si>
  <si>
    <t>Декоративное древоводство и питомники</t>
  </si>
  <si>
    <t>Производственная практика</t>
  </si>
  <si>
    <t>ПМ.03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</si>
  <si>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</si>
  <si>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</si>
  <si>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</si>
  <si>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 xml:space="preserve">  ДЗ, Э,ДЗ</t>
  </si>
  <si>
    <t>ПМ.04</t>
  </si>
  <si>
    <t>Выполнение работ по  профессии цветовод</t>
  </si>
  <si>
    <t>МДК.04.01</t>
  </si>
  <si>
    <t>Механизация и автоматизация в садово-парковом строительстве</t>
  </si>
  <si>
    <t>МДК04.02</t>
  </si>
  <si>
    <t>Технология выращивания древесно-кустарниковых культур и цветочных растений</t>
  </si>
  <si>
    <t>-,ДЗ</t>
  </si>
  <si>
    <t>МДК04.03</t>
  </si>
  <si>
    <t>Флористика</t>
  </si>
  <si>
    <t>Машины и механизмы в садовопарковом и ландшафтном строительстве</t>
  </si>
  <si>
    <t>Практика по рабочей профессии</t>
  </si>
  <si>
    <t>ПДП</t>
  </si>
  <si>
    <t>Преддипломная практика</t>
  </si>
  <si>
    <t>4нед</t>
  </si>
  <si>
    <t>Государственная итоговая аттестация</t>
  </si>
  <si>
    <t>6нед</t>
  </si>
  <si>
    <t>всего</t>
  </si>
  <si>
    <t>дисциплин и МДК</t>
  </si>
  <si>
    <t>учебной практики</t>
  </si>
  <si>
    <t>производст. практики</t>
  </si>
  <si>
    <t>преддипл. практика</t>
  </si>
  <si>
    <t>экзаменов(в т.ч Эк)</t>
  </si>
  <si>
    <t>дифф.зачетов(без физ-ры, практ.)</t>
  </si>
  <si>
    <t>зачетов(без физ-ры)</t>
  </si>
  <si>
    <t>17 нед</t>
  </si>
  <si>
    <t>16 нед</t>
  </si>
  <si>
    <t>14 нед</t>
  </si>
  <si>
    <t>12 нед</t>
  </si>
  <si>
    <t>13 нед</t>
  </si>
  <si>
    <t xml:space="preserve">1 сем. </t>
  </si>
  <si>
    <t xml:space="preserve">2 сем. </t>
  </si>
  <si>
    <t>3 сем.</t>
  </si>
  <si>
    <t>4 сем.</t>
  </si>
  <si>
    <t>5 сем.</t>
  </si>
  <si>
    <t>6 сем.</t>
  </si>
  <si>
    <t xml:space="preserve">7 сем. </t>
  </si>
  <si>
    <t>8 сем.</t>
  </si>
  <si>
    <t>ауд.</t>
  </si>
  <si>
    <t>практ.</t>
  </si>
  <si>
    <t>ОБЪЁМ ОБРАЗОВАТЕЛЬНОЙ НАГРУЗКИ</t>
  </si>
  <si>
    <t>СО</t>
  </si>
  <si>
    <t>Среднее общее образование</t>
  </si>
  <si>
    <t>ОУП.00</t>
  </si>
  <si>
    <t>Общие учебные предметы</t>
  </si>
  <si>
    <t>ОУП.01</t>
  </si>
  <si>
    <t>ОУП.02</t>
  </si>
  <si>
    <t>ОУП.03</t>
  </si>
  <si>
    <t>ОУП.04 (У)</t>
  </si>
  <si>
    <t>ОУП.05</t>
  </si>
  <si>
    <t>ОУП.06</t>
  </si>
  <si>
    <t>ОУП.07</t>
  </si>
  <si>
    <t>ОУП.08</t>
  </si>
  <si>
    <t>Индивидуальный проект (не является предметом)</t>
  </si>
  <si>
    <t>УПВ.00</t>
  </si>
  <si>
    <t>Учебные предметы по выбору из обязательных предметных областей</t>
  </si>
  <si>
    <t>УПВ.9 (У)</t>
  </si>
  <si>
    <t>УПВ.10 (У)</t>
  </si>
  <si>
    <t>УПВ.11</t>
  </si>
  <si>
    <t>Родная литература</t>
  </si>
  <si>
    <t>ДУП.ОО</t>
  </si>
  <si>
    <t>Дополнительные учебные предметы (по выбору обучающегося)</t>
  </si>
  <si>
    <t>0/2/2/0</t>
  </si>
  <si>
    <t>0/1/0/0</t>
  </si>
  <si>
    <t>12/1/1/0</t>
  </si>
  <si>
    <t>2/2/0/0</t>
  </si>
  <si>
    <t>0/4/8/0</t>
  </si>
  <si>
    <t>2/19/4/4</t>
  </si>
  <si>
    <t>2/23/12/4</t>
  </si>
  <si>
    <t>23 нед</t>
  </si>
  <si>
    <t>Химия</t>
  </si>
  <si>
    <t>3. УЧЕБНЫЙ ПЛАН</t>
  </si>
  <si>
    <t>ДР</t>
  </si>
  <si>
    <t>1/6/4/1</t>
  </si>
  <si>
    <t>1/9/6/1</t>
  </si>
  <si>
    <t>зачёт по ин яз 4 курс 2 сем заменён на ДЗ</t>
  </si>
  <si>
    <t>зачёт пофиз-ре  4 курс 2 сем заменён на ДЗ</t>
  </si>
  <si>
    <t>было</t>
  </si>
  <si>
    <t>стало</t>
  </si>
  <si>
    <t>Социальная адаптация и основы социально-правовых знаний</t>
  </si>
  <si>
    <t>ДУП.12.2</t>
  </si>
  <si>
    <t>ДУП.12.1</t>
  </si>
  <si>
    <t>Введение в специальность</t>
  </si>
  <si>
    <t xml:space="preserve">       всего (без учета СОО)</t>
  </si>
  <si>
    <t>Основы безопасности жизнедеятельности</t>
  </si>
  <si>
    <t xml:space="preserve">УТВЕРЖДАЮ                         Директор ГБПОУ КО "ККСТ"         им. И.К. Ципулина       ______________Е.М. Петрова           Приказ №          от 31.08.2021 г. </t>
  </si>
  <si>
    <t>УПД</t>
  </si>
  <si>
    <t>Учебная пратика (подготовка к ДЭ)</t>
  </si>
  <si>
    <t>165 нед х 36 = 5940</t>
  </si>
  <si>
    <t>25 нед х 36 = 900</t>
  </si>
  <si>
    <t>уп+пп</t>
  </si>
  <si>
    <t>пдп</t>
  </si>
  <si>
    <t>гиа</t>
  </si>
  <si>
    <t>4 нед х 36  = 144</t>
  </si>
  <si>
    <t>6 нед х 36 = 216</t>
  </si>
  <si>
    <t>па</t>
  </si>
  <si>
    <t>5 нед х 36 = 180</t>
  </si>
  <si>
    <t xml:space="preserve">соо </t>
  </si>
  <si>
    <t>1404 + 72 = 1476</t>
  </si>
  <si>
    <t>то</t>
  </si>
  <si>
    <t>84 нед х 36 = 3024</t>
  </si>
  <si>
    <t>1476+3024+900+144+216+180=5940</t>
  </si>
  <si>
    <t>З,ДЗ</t>
  </si>
  <si>
    <t>З,З,З,З,З,ДЗ</t>
  </si>
  <si>
    <t>ДР,Э</t>
  </si>
  <si>
    <t>УП.01.1</t>
  </si>
  <si>
    <t>УП.01.2</t>
  </si>
  <si>
    <t>УП.01.3</t>
  </si>
  <si>
    <t>ПП.01.1</t>
  </si>
  <si>
    <t>УП 02.1</t>
  </si>
  <si>
    <t>УП.02.2</t>
  </si>
  <si>
    <t>ПП.02.1</t>
  </si>
  <si>
    <t>др,ДЗ</t>
  </si>
  <si>
    <t>др, ДЗ</t>
  </si>
  <si>
    <t>ПП.03.1</t>
  </si>
  <si>
    <t>УП.03.1</t>
  </si>
  <si>
    <t>УП.04.1</t>
  </si>
  <si>
    <t>УП 04.2</t>
  </si>
  <si>
    <t>ДЗ,ДР,Э,ДЗ</t>
  </si>
</sst>
</file>

<file path=xl/styles.xml><?xml version="1.0" encoding="utf-8"?>
<styleSheet xmlns="http://schemas.openxmlformats.org/spreadsheetml/2006/main">
  <fonts count="50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AF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5" fillId="0" borderId="0"/>
    <xf numFmtId="0" fontId="14" fillId="0" borderId="0"/>
    <xf numFmtId="0" fontId="19" fillId="0" borderId="0"/>
    <xf numFmtId="0" fontId="30" fillId="0" borderId="0"/>
  </cellStyleXfs>
  <cellXfs count="69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4" fillId="2" borderId="0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 applyProtection="1">
      <alignment horizontal="left" vertical="center" wrapText="1"/>
      <protection locked="0"/>
    </xf>
    <xf numFmtId="0" fontId="16" fillId="2" borderId="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/>
    </xf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28" fillId="5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9" fillId="0" borderId="0" xfId="4" applyFont="1"/>
    <xf numFmtId="49" fontId="31" fillId="0" borderId="0" xfId="4" applyNumberFormat="1" applyFont="1" applyAlignment="1">
      <alignment vertical="top" wrapText="1"/>
    </xf>
    <xf numFmtId="0" fontId="29" fillId="0" borderId="0" xfId="4" applyFont="1" applyAlignment="1">
      <alignment horizontal="center"/>
    </xf>
    <xf numFmtId="49" fontId="29" fillId="0" borderId="0" xfId="4" applyNumberFormat="1" applyFont="1" applyAlignment="1">
      <alignment wrapText="1"/>
    </xf>
    <xf numFmtId="0" fontId="32" fillId="7" borderId="24" xfId="4" applyFont="1" applyFill="1" applyBorder="1"/>
    <xf numFmtId="0" fontId="32" fillId="7" borderId="1" xfId="4" applyFont="1" applyFill="1" applyBorder="1"/>
    <xf numFmtId="0" fontId="32" fillId="7" borderId="25" xfId="4" applyFont="1" applyFill="1" applyBorder="1"/>
    <xf numFmtId="0" fontId="32" fillId="0" borderId="0" xfId="4" applyFont="1"/>
    <xf numFmtId="0" fontId="29" fillId="0" borderId="24" xfId="4" applyFont="1" applyBorder="1"/>
    <xf numFmtId="0" fontId="29" fillId="0" borderId="1" xfId="4" applyFont="1" applyBorder="1"/>
    <xf numFmtId="0" fontId="29" fillId="0" borderId="25" xfId="4" applyFont="1" applyBorder="1"/>
    <xf numFmtId="0" fontId="34" fillId="0" borderId="24" xfId="4" applyFont="1" applyBorder="1"/>
    <xf numFmtId="0" fontId="34" fillId="0" borderId="1" xfId="4" applyFont="1" applyBorder="1"/>
    <xf numFmtId="0" fontId="34" fillId="0" borderId="0" xfId="4" applyFont="1"/>
    <xf numFmtId="0" fontId="36" fillId="0" borderId="24" xfId="4" applyFont="1" applyBorder="1"/>
    <xf numFmtId="0" fontId="36" fillId="0" borderId="1" xfId="4" applyFont="1" applyBorder="1"/>
    <xf numFmtId="0" fontId="37" fillId="0" borderId="1" xfId="4" applyFont="1" applyBorder="1"/>
    <xf numFmtId="0" fontId="36" fillId="9" borderId="1" xfId="4" applyFont="1" applyFill="1" applyBorder="1"/>
    <xf numFmtId="0" fontId="36" fillId="0" borderId="25" xfId="4" applyFont="1" applyBorder="1"/>
    <xf numFmtId="0" fontId="36" fillId="3" borderId="24" xfId="4" applyFont="1" applyFill="1" applyBorder="1"/>
    <xf numFmtId="0" fontId="36" fillId="3" borderId="1" xfId="4" applyFont="1" applyFill="1" applyBorder="1"/>
    <xf numFmtId="0" fontId="36" fillId="3" borderId="25" xfId="4" applyFont="1" applyFill="1" applyBorder="1"/>
    <xf numFmtId="0" fontId="36" fillId="0" borderId="0" xfId="4" applyFont="1"/>
    <xf numFmtId="0" fontId="37" fillId="0" borderId="25" xfId="4" applyFont="1" applyBorder="1"/>
    <xf numFmtId="0" fontId="34" fillId="0" borderId="26" xfId="4" applyFont="1" applyBorder="1"/>
    <xf numFmtId="0" fontId="34" fillId="0" borderId="27" xfId="4" applyFont="1" applyBorder="1"/>
    <xf numFmtId="0" fontId="34" fillId="0" borderId="28" xfId="4" applyFont="1" applyBorder="1"/>
    <xf numFmtId="0" fontId="29" fillId="0" borderId="29" xfId="4" applyFont="1" applyBorder="1"/>
    <xf numFmtId="0" fontId="34" fillId="0" borderId="30" xfId="4" applyFont="1" applyBorder="1" applyAlignment="1">
      <alignment wrapText="1"/>
    </xf>
    <xf numFmtId="0" fontId="29" fillId="0" borderId="35" xfId="4" applyFont="1" applyBorder="1"/>
    <xf numFmtId="0" fontId="34" fillId="0" borderId="0" xfId="4" applyFont="1" applyAlignment="1">
      <alignment wrapText="1"/>
    </xf>
    <xf numFmtId="49" fontId="34" fillId="0" borderId="35" xfId="4" applyNumberFormat="1" applyFont="1" applyBorder="1"/>
    <xf numFmtId="0" fontId="34" fillId="0" borderId="35" xfId="4" applyFont="1" applyBorder="1"/>
    <xf numFmtId="49" fontId="34" fillId="0" borderId="0" xfId="4" applyNumberFormat="1" applyFont="1"/>
    <xf numFmtId="49" fontId="29" fillId="0" borderId="35" xfId="4" applyNumberFormat="1" applyFont="1" applyBorder="1"/>
    <xf numFmtId="0" fontId="34" fillId="0" borderId="0" xfId="4" applyFont="1" applyAlignment="1">
      <alignment horizontal="center"/>
    </xf>
    <xf numFmtId="0" fontId="29" fillId="0" borderId="40" xfId="4" applyFont="1" applyBorder="1"/>
    <xf numFmtId="49" fontId="29" fillId="0" borderId="41" xfId="4" applyNumberFormat="1" applyFont="1" applyBorder="1" applyAlignment="1">
      <alignment wrapText="1"/>
    </xf>
    <xf numFmtId="0" fontId="29" fillId="0" borderId="41" xfId="4" applyFont="1" applyBorder="1" applyAlignment="1">
      <alignment horizontal="center"/>
    </xf>
    <xf numFmtId="0" fontId="29" fillId="0" borderId="41" xfId="4" applyFont="1" applyBorder="1"/>
    <xf numFmtId="0" fontId="29" fillId="0" borderId="0" xfId="4" applyFont="1" applyAlignment="1">
      <alignment horizontal="right"/>
    </xf>
    <xf numFmtId="0" fontId="29" fillId="0" borderId="4" xfId="4" applyFont="1" applyBorder="1"/>
    <xf numFmtId="0" fontId="36" fillId="0" borderId="4" xfId="4" applyFont="1" applyBorder="1"/>
    <xf numFmtId="0" fontId="36" fillId="3" borderId="4" xfId="4" applyFont="1" applyFill="1" applyBorder="1"/>
    <xf numFmtId="0" fontId="38" fillId="0" borderId="51" xfId="4" applyFont="1" applyBorder="1" applyAlignment="1">
      <alignment horizontal="center" vertical="center" wrapText="1"/>
    </xf>
    <xf numFmtId="0" fontId="38" fillId="0" borderId="51" xfId="4" applyFont="1" applyBorder="1" applyAlignment="1">
      <alignment horizontal="center" vertical="center" textRotation="90" wrapText="1"/>
    </xf>
    <xf numFmtId="0" fontId="38" fillId="0" borderId="28" xfId="4" applyFont="1" applyBorder="1" applyAlignment="1">
      <alignment horizontal="center" vertical="center" textRotation="90" wrapText="1"/>
    </xf>
    <xf numFmtId="0" fontId="29" fillId="0" borderId="53" xfId="4" applyFont="1" applyBorder="1" applyAlignment="1">
      <alignment horizontal="center"/>
    </xf>
    <xf numFmtId="0" fontId="29" fillId="0" borderId="55" xfId="4" applyFont="1" applyBorder="1" applyAlignment="1">
      <alignment horizontal="center"/>
    </xf>
    <xf numFmtId="0" fontId="29" fillId="0" borderId="54" xfId="4" applyFont="1" applyBorder="1" applyAlignment="1">
      <alignment horizontal="center"/>
    </xf>
    <xf numFmtId="0" fontId="29" fillId="0" borderId="56" xfId="4" applyFont="1" applyBorder="1" applyAlignment="1">
      <alignment horizontal="center"/>
    </xf>
    <xf numFmtId="0" fontId="29" fillId="0" borderId="44" xfId="4" applyFont="1" applyBorder="1" applyAlignment="1">
      <alignment horizontal="center"/>
    </xf>
    <xf numFmtId="49" fontId="33" fillId="0" borderId="58" xfId="4" applyNumberFormat="1" applyFont="1" applyBorder="1" applyAlignment="1">
      <alignment horizontal="center" vertical="center"/>
    </xf>
    <xf numFmtId="0" fontId="29" fillId="0" borderId="58" xfId="4" applyFont="1" applyBorder="1" applyAlignment="1">
      <alignment horizontal="center"/>
    </xf>
    <xf numFmtId="14" fontId="34" fillId="7" borderId="58" xfId="4" applyNumberFormat="1" applyFont="1" applyFill="1" applyBorder="1" applyAlignment="1">
      <alignment horizontal="center"/>
    </xf>
    <xf numFmtId="49" fontId="29" fillId="0" borderId="58" xfId="4" applyNumberFormat="1" applyFont="1" applyBorder="1" applyAlignment="1">
      <alignment horizontal="center"/>
    </xf>
    <xf numFmtId="49" fontId="36" fillId="0" borderId="58" xfId="4" applyNumberFormat="1" applyFont="1" applyBorder="1" applyAlignment="1">
      <alignment horizontal="center"/>
    </xf>
    <xf numFmtId="49" fontId="36" fillId="3" borderId="58" xfId="4" applyNumberFormat="1" applyFont="1" applyFill="1" applyBorder="1" applyAlignment="1">
      <alignment horizontal="center"/>
    </xf>
    <xf numFmtId="0" fontId="34" fillId="0" borderId="58" xfId="4" applyFont="1" applyBorder="1" applyAlignment="1">
      <alignment horizontal="center"/>
    </xf>
    <xf numFmtId="49" fontId="27" fillId="0" borderId="59" xfId="4" applyNumberFormat="1" applyFont="1" applyBorder="1" applyAlignment="1">
      <alignment horizontal="center"/>
    </xf>
    <xf numFmtId="0" fontId="29" fillId="0" borderId="60" xfId="4" applyFont="1" applyBorder="1" applyAlignment="1">
      <alignment horizontal="center"/>
    </xf>
    <xf numFmtId="0" fontId="34" fillId="0" borderId="37" xfId="4" applyFont="1" applyBorder="1"/>
    <xf numFmtId="0" fontId="34" fillId="0" borderId="61" xfId="4" applyFont="1" applyBorder="1"/>
    <xf numFmtId="49" fontId="29" fillId="0" borderId="44" xfId="4" applyNumberFormat="1" applyFont="1" applyBorder="1" applyAlignment="1">
      <alignment horizontal="center" wrapText="1"/>
    </xf>
    <xf numFmtId="49" fontId="34" fillId="0" borderId="58" xfId="4" applyNumberFormat="1" applyFont="1" applyBorder="1" applyAlignment="1">
      <alignment wrapText="1"/>
    </xf>
    <xf numFmtId="49" fontId="34" fillId="0" borderId="59" xfId="4" applyNumberFormat="1" applyFont="1" applyBorder="1" applyAlignment="1">
      <alignment wrapText="1"/>
    </xf>
    <xf numFmtId="0" fontId="34" fillId="0" borderId="38" xfId="4" applyFont="1" applyBorder="1"/>
    <xf numFmtId="49" fontId="34" fillId="0" borderId="62" xfId="4" applyNumberFormat="1" applyFont="1" applyBorder="1" applyAlignment="1">
      <alignment wrapText="1"/>
    </xf>
    <xf numFmtId="0" fontId="34" fillId="0" borderId="62" xfId="4" applyFont="1" applyBorder="1" applyAlignment="1">
      <alignment horizontal="center"/>
    </xf>
    <xf numFmtId="0" fontId="34" fillId="0" borderId="46" xfId="4" applyFont="1" applyBorder="1"/>
    <xf numFmtId="0" fontId="34" fillId="0" borderId="2" xfId="4" applyFont="1" applyBorder="1"/>
    <xf numFmtId="0" fontId="29" fillId="0" borderId="2" xfId="4" applyFont="1" applyBorder="1"/>
    <xf numFmtId="0" fontId="29" fillId="0" borderId="21" xfId="4" applyFont="1" applyBorder="1"/>
    <xf numFmtId="0" fontId="29" fillId="0" borderId="46" xfId="4" applyFont="1" applyBorder="1"/>
    <xf numFmtId="0" fontId="29" fillId="0" borderId="6" xfId="4" applyFont="1" applyBorder="1"/>
    <xf numFmtId="0" fontId="10" fillId="0" borderId="22" xfId="1" applyFont="1" applyBorder="1" applyAlignment="1">
      <alignment horizontal="center" vertical="center"/>
    </xf>
    <xf numFmtId="0" fontId="10" fillId="0" borderId="14" xfId="0" applyFont="1" applyBorder="1"/>
    <xf numFmtId="0" fontId="10" fillId="0" borderId="24" xfId="1" applyFont="1" applyBorder="1" applyAlignment="1">
      <alignment horizontal="center" vertical="center"/>
    </xf>
    <xf numFmtId="0" fontId="10" fillId="0" borderId="4" xfId="0" applyFont="1" applyBorder="1"/>
    <xf numFmtId="0" fontId="10" fillId="0" borderId="24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 wrapText="1"/>
    </xf>
    <xf numFmtId="0" fontId="41" fillId="8" borderId="26" xfId="0" applyFont="1" applyFill="1" applyBorder="1" applyAlignment="1">
      <alignment horizontal="center" vertical="center"/>
    </xf>
    <xf numFmtId="0" fontId="41" fillId="8" borderId="43" xfId="1" applyFont="1" applyFill="1" applyBorder="1" applyAlignment="1">
      <alignment horizontal="left" vertical="center" wrapText="1"/>
    </xf>
    <xf numFmtId="0" fontId="29" fillId="0" borderId="26" xfId="4" applyFont="1" applyBorder="1"/>
    <xf numFmtId="0" fontId="29" fillId="0" borderId="27" xfId="4" applyFont="1" applyBorder="1"/>
    <xf numFmtId="0" fontId="29" fillId="0" borderId="28" xfId="4" applyFont="1" applyBorder="1"/>
    <xf numFmtId="0" fontId="29" fillId="0" borderId="43" xfId="4" applyFont="1" applyBorder="1"/>
    <xf numFmtId="0" fontId="29" fillId="0" borderId="62" xfId="4" applyFont="1" applyBorder="1" applyAlignment="1">
      <alignment horizontal="center"/>
    </xf>
    <xf numFmtId="49" fontId="33" fillId="0" borderId="57" xfId="4" applyNumberFormat="1" applyFont="1" applyBorder="1" applyAlignment="1">
      <alignment horizontal="center" vertical="center"/>
    </xf>
    <xf numFmtId="0" fontId="29" fillId="0" borderId="22" xfId="4" applyFont="1" applyBorder="1"/>
    <xf numFmtId="0" fontId="29" fillId="0" borderId="3" xfId="4" applyFont="1" applyBorder="1"/>
    <xf numFmtId="0" fontId="29" fillId="0" borderId="23" xfId="4" applyFont="1" applyBorder="1"/>
    <xf numFmtId="0" fontId="29" fillId="0" borderId="14" xfId="4" applyFont="1" applyBorder="1"/>
    <xf numFmtId="0" fontId="32" fillId="8" borderId="44" xfId="4" applyFont="1" applyFill="1" applyBorder="1" applyAlignment="1">
      <alignment horizontal="center"/>
    </xf>
    <xf numFmtId="0" fontId="32" fillId="8" borderId="53" xfId="4" applyFont="1" applyFill="1" applyBorder="1"/>
    <xf numFmtId="0" fontId="32" fillId="8" borderId="54" xfId="4" applyFont="1" applyFill="1" applyBorder="1"/>
    <xf numFmtId="0" fontId="32" fillId="8" borderId="56" xfId="4" applyFont="1" applyFill="1" applyBorder="1"/>
    <xf numFmtId="0" fontId="32" fillId="8" borderId="55" xfId="4" applyFont="1" applyFill="1" applyBorder="1"/>
    <xf numFmtId="0" fontId="29" fillId="0" borderId="39" xfId="4" applyFont="1" applyBorder="1"/>
    <xf numFmtId="0" fontId="29" fillId="0" borderId="57" xfId="4" applyFont="1" applyBorder="1" applyAlignment="1">
      <alignment horizontal="center"/>
    </xf>
    <xf numFmtId="0" fontId="32" fillId="7" borderId="60" xfId="4" applyFont="1" applyFill="1" applyBorder="1"/>
    <xf numFmtId="49" fontId="32" fillId="7" borderId="44" xfId="4" applyNumberFormat="1" applyFont="1" applyFill="1" applyBorder="1" applyAlignment="1">
      <alignment horizontal="center"/>
    </xf>
    <xf numFmtId="0" fontId="32" fillId="7" borderId="53" xfId="4" applyFont="1" applyFill="1" applyBorder="1"/>
    <xf numFmtId="0" fontId="32" fillId="7" borderId="54" xfId="4" applyFont="1" applyFill="1" applyBorder="1"/>
    <xf numFmtId="0" fontId="32" fillId="7" borderId="56" xfId="4" applyFont="1" applyFill="1" applyBorder="1"/>
    <xf numFmtId="49" fontId="39" fillId="8" borderId="53" xfId="0" applyNumberFormat="1" applyFont="1" applyFill="1" applyBorder="1" applyAlignment="1">
      <alignment horizontal="center" vertical="center"/>
    </xf>
    <xf numFmtId="49" fontId="34" fillId="8" borderId="55" xfId="0" applyNumberFormat="1" applyFont="1" applyFill="1" applyBorder="1" applyAlignment="1">
      <alignment vertical="center" wrapText="1"/>
    </xf>
    <xf numFmtId="0" fontId="42" fillId="0" borderId="25" xfId="4" applyFont="1" applyBorder="1"/>
    <xf numFmtId="0" fontId="42" fillId="0" borderId="2" xfId="4" applyFont="1" applyBorder="1"/>
    <xf numFmtId="0" fontId="42" fillId="0" borderId="21" xfId="4" applyFont="1" applyBorder="1"/>
    <xf numFmtId="49" fontId="40" fillId="11" borderId="45" xfId="0" applyNumberFormat="1" applyFont="1" applyFill="1" applyBorder="1" applyAlignment="1">
      <alignment horizontal="center" vertical="center"/>
    </xf>
    <xf numFmtId="49" fontId="40" fillId="11" borderId="15" xfId="0" applyNumberFormat="1" applyFont="1" applyFill="1" applyBorder="1" applyAlignment="1">
      <alignment vertical="center"/>
    </xf>
    <xf numFmtId="49" fontId="32" fillId="11" borderId="57" xfId="4" applyNumberFormat="1" applyFont="1" applyFill="1" applyBorder="1" applyAlignment="1">
      <alignment horizontal="center"/>
    </xf>
    <xf numFmtId="0" fontId="32" fillId="11" borderId="22" xfId="4" applyFont="1" applyFill="1" applyBorder="1"/>
    <xf numFmtId="0" fontId="32" fillId="11" borderId="3" xfId="4" applyFont="1" applyFill="1" applyBorder="1"/>
    <xf numFmtId="0" fontId="32" fillId="11" borderId="23" xfId="4" applyFont="1" applyFill="1" applyBorder="1"/>
    <xf numFmtId="0" fontId="32" fillId="11" borderId="14" xfId="4" applyFont="1" applyFill="1" applyBorder="1"/>
    <xf numFmtId="0" fontId="42" fillId="0" borderId="23" xfId="4" applyFont="1" applyBorder="1"/>
    <xf numFmtId="0" fontId="32" fillId="8" borderId="59" xfId="4" applyFont="1" applyFill="1" applyBorder="1" applyAlignment="1">
      <alignment horizontal="center"/>
    </xf>
    <xf numFmtId="0" fontId="32" fillId="8" borderId="27" xfId="4" applyFont="1" applyFill="1" applyBorder="1"/>
    <xf numFmtId="0" fontId="32" fillId="8" borderId="43" xfId="4" applyFont="1" applyFill="1" applyBorder="1"/>
    <xf numFmtId="0" fontId="32" fillId="8" borderId="28" xfId="4" applyFont="1" applyFill="1" applyBorder="1"/>
    <xf numFmtId="49" fontId="10" fillId="10" borderId="24" xfId="0" applyNumberFormat="1" applyFont="1" applyFill="1" applyBorder="1" applyAlignment="1">
      <alignment horizontal="center" vertical="center"/>
    </xf>
    <xf numFmtId="49" fontId="41" fillId="12" borderId="24" xfId="0" applyNumberFormat="1" applyFont="1" applyFill="1" applyBorder="1" applyAlignment="1">
      <alignment horizontal="center" vertical="center"/>
    </xf>
    <xf numFmtId="49" fontId="41" fillId="12" borderId="4" xfId="0" applyNumberFormat="1" applyFont="1" applyFill="1" applyBorder="1" applyAlignment="1">
      <alignment horizontal="left" vertical="center" wrapText="1"/>
    </xf>
    <xf numFmtId="0" fontId="34" fillId="12" borderId="24" xfId="4" applyFont="1" applyFill="1" applyBorder="1"/>
    <xf numFmtId="0" fontId="34" fillId="12" borderId="1" xfId="4" applyFont="1" applyFill="1" applyBorder="1"/>
    <xf numFmtId="0" fontId="34" fillId="12" borderId="25" xfId="4" applyFont="1" applyFill="1" applyBorder="1"/>
    <xf numFmtId="0" fontId="34" fillId="12" borderId="4" xfId="4" applyFont="1" applyFill="1" applyBorder="1"/>
    <xf numFmtId="0" fontId="10" fillId="0" borderId="39" xfId="4" applyFont="1" applyBorder="1"/>
    <xf numFmtId="49" fontId="10" fillId="0" borderId="57" xfId="4" applyNumberFormat="1" applyFont="1" applyBorder="1" applyAlignment="1">
      <alignment wrapText="1"/>
    </xf>
    <xf numFmtId="0" fontId="10" fillId="0" borderId="37" xfId="4" applyFont="1" applyBorder="1"/>
    <xf numFmtId="49" fontId="10" fillId="0" borderId="58" xfId="4" applyNumberFormat="1" applyFont="1" applyBorder="1" applyAlignment="1">
      <alignment wrapText="1"/>
    </xf>
    <xf numFmtId="0" fontId="41" fillId="7" borderId="37" xfId="4" applyFont="1" applyFill="1" applyBorder="1"/>
    <xf numFmtId="49" fontId="41" fillId="7" borderId="58" xfId="4" applyNumberFormat="1" applyFont="1" applyFill="1" applyBorder="1" applyAlignment="1">
      <alignment wrapText="1"/>
    </xf>
    <xf numFmtId="0" fontId="45" fillId="0" borderId="37" xfId="4" applyFont="1" applyBorder="1"/>
    <xf numFmtId="49" fontId="45" fillId="0" borderId="58" xfId="4" applyNumberFormat="1" applyFont="1" applyBorder="1" applyAlignment="1">
      <alignment wrapText="1"/>
    </xf>
    <xf numFmtId="0" fontId="45" fillId="3" borderId="37" xfId="4" applyFont="1" applyFill="1" applyBorder="1"/>
    <xf numFmtId="49" fontId="45" fillId="3" borderId="58" xfId="4" applyNumberFormat="1" applyFont="1" applyFill="1" applyBorder="1" applyAlignment="1">
      <alignment wrapText="1"/>
    </xf>
    <xf numFmtId="0" fontId="10" fillId="0" borderId="61" xfId="4" applyFont="1" applyBorder="1"/>
    <xf numFmtId="49" fontId="10" fillId="0" borderId="59" xfId="4" applyNumberFormat="1" applyFont="1" applyBorder="1" applyAlignment="1">
      <alignment wrapText="1"/>
    </xf>
    <xf numFmtId="49" fontId="29" fillId="0" borderId="59" xfId="4" applyNumberFormat="1" applyFont="1" applyBorder="1" applyAlignment="1">
      <alignment horizontal="center"/>
    </xf>
    <xf numFmtId="0" fontId="10" fillId="0" borderId="38" xfId="4" applyFont="1" applyBorder="1"/>
    <xf numFmtId="49" fontId="10" fillId="0" borderId="62" xfId="4" applyNumberFormat="1" applyFont="1" applyBorder="1" applyAlignment="1">
      <alignment wrapText="1"/>
    </xf>
    <xf numFmtId="0" fontId="44" fillId="7" borderId="32" xfId="4" applyFont="1" applyFill="1" applyBorder="1"/>
    <xf numFmtId="49" fontId="44" fillId="7" borderId="64" xfId="4" applyNumberFormat="1" applyFont="1" applyFill="1" applyBorder="1" applyAlignment="1">
      <alignment wrapText="1"/>
    </xf>
    <xf numFmtId="49" fontId="32" fillId="7" borderId="64" xfId="4" applyNumberFormat="1" applyFont="1" applyFill="1" applyBorder="1" applyAlignment="1">
      <alignment horizontal="center"/>
    </xf>
    <xf numFmtId="0" fontId="32" fillId="7" borderId="45" xfId="4" applyFont="1" applyFill="1" applyBorder="1"/>
    <xf numFmtId="0" fontId="32" fillId="7" borderId="33" xfId="4" applyFont="1" applyFill="1" applyBorder="1"/>
    <xf numFmtId="0" fontId="32" fillId="7" borderId="34" xfId="4" applyFont="1" applyFill="1" applyBorder="1"/>
    <xf numFmtId="0" fontId="38" fillId="0" borderId="65" xfId="4" applyFont="1" applyBorder="1" applyAlignment="1">
      <alignment horizontal="center" vertical="center" wrapText="1"/>
    </xf>
    <xf numFmtId="0" fontId="29" fillId="0" borderId="66" xfId="4" applyFont="1" applyBorder="1" applyAlignment="1">
      <alignment horizontal="center"/>
    </xf>
    <xf numFmtId="0" fontId="32" fillId="11" borderId="8" xfId="4" applyFont="1" applyFill="1" applyBorder="1"/>
    <xf numFmtId="0" fontId="32" fillId="8" borderId="67" xfId="4" applyFont="1" applyFill="1" applyBorder="1"/>
    <xf numFmtId="0" fontId="29" fillId="0" borderId="8" xfId="4" applyFont="1" applyBorder="1"/>
    <xf numFmtId="0" fontId="29" fillId="0" borderId="5" xfId="4" applyFont="1" applyBorder="1"/>
    <xf numFmtId="0" fontId="29" fillId="0" borderId="7" xfId="4" applyFont="1" applyBorder="1"/>
    <xf numFmtId="0" fontId="32" fillId="8" borderId="66" xfId="4" applyFont="1" applyFill="1" applyBorder="1"/>
    <xf numFmtId="0" fontId="34" fillId="12" borderId="5" xfId="4" applyFont="1" applyFill="1" applyBorder="1"/>
    <xf numFmtId="0" fontId="29" fillId="0" borderId="67" xfId="4" applyFont="1" applyBorder="1"/>
    <xf numFmtId="0" fontId="36" fillId="0" borderId="5" xfId="4" applyFont="1" applyBorder="1"/>
    <xf numFmtId="0" fontId="36" fillId="3" borderId="5" xfId="4" applyFont="1" applyFill="1" applyBorder="1"/>
    <xf numFmtId="0" fontId="32" fillId="8" borderId="26" xfId="4" applyFont="1" applyFill="1" applyBorder="1"/>
    <xf numFmtId="0" fontId="36" fillId="9" borderId="25" xfId="4" applyFont="1" applyFill="1" applyBorder="1"/>
    <xf numFmtId="0" fontId="36" fillId="0" borderId="1" xfId="4" applyFont="1" applyFill="1" applyBorder="1"/>
    <xf numFmtId="0" fontId="36" fillId="0" borderId="5" xfId="4" applyFont="1" applyFill="1" applyBorder="1"/>
    <xf numFmtId="0" fontId="45" fillId="0" borderId="38" xfId="4" applyFont="1" applyBorder="1"/>
    <xf numFmtId="49" fontId="45" fillId="0" borderId="62" xfId="4" applyNumberFormat="1" applyFont="1" applyBorder="1" applyAlignment="1">
      <alignment wrapText="1"/>
    </xf>
    <xf numFmtId="49" fontId="36" fillId="0" borderId="62" xfId="4" applyNumberFormat="1" applyFont="1" applyBorder="1" applyAlignment="1">
      <alignment horizontal="center"/>
    </xf>
    <xf numFmtId="0" fontId="36" fillId="0" borderId="46" xfId="4" applyFont="1" applyBorder="1"/>
    <xf numFmtId="0" fontId="36" fillId="0" borderId="2" xfId="4" applyFont="1" applyBorder="1"/>
    <xf numFmtId="0" fontId="37" fillId="0" borderId="2" xfId="4" applyFont="1" applyBorder="1"/>
    <xf numFmtId="0" fontId="36" fillId="0" borderId="21" xfId="4" applyFont="1" applyBorder="1"/>
    <xf numFmtId="0" fontId="36" fillId="9" borderId="21" xfId="4" applyFont="1" applyFill="1" applyBorder="1"/>
    <xf numFmtId="0" fontId="36" fillId="0" borderId="7" xfId="4" applyFont="1" applyFill="1" applyBorder="1"/>
    <xf numFmtId="0" fontId="36" fillId="0" borderId="6" xfId="4" applyFont="1" applyBorder="1"/>
    <xf numFmtId="0" fontId="36" fillId="0" borderId="4" xfId="4" applyFont="1" applyFill="1" applyBorder="1"/>
    <xf numFmtId="0" fontId="45" fillId="3" borderId="38" xfId="4" applyFont="1" applyFill="1" applyBorder="1"/>
    <xf numFmtId="49" fontId="45" fillId="3" borderId="62" xfId="4" applyNumberFormat="1" applyFont="1" applyFill="1" applyBorder="1" applyAlignment="1">
      <alignment wrapText="1"/>
    </xf>
    <xf numFmtId="49" fontId="36" fillId="3" borderId="62" xfId="4" applyNumberFormat="1" applyFont="1" applyFill="1" applyBorder="1" applyAlignment="1">
      <alignment horizontal="center"/>
    </xf>
    <xf numFmtId="0" fontId="36" fillId="3" borderId="46" xfId="4" applyFont="1" applyFill="1" applyBorder="1"/>
    <xf numFmtId="0" fontId="36" fillId="3" borderId="2" xfId="4" applyFont="1" applyFill="1" applyBorder="1"/>
    <xf numFmtId="0" fontId="36" fillId="3" borderId="21" xfId="4" applyFont="1" applyFill="1" applyBorder="1"/>
    <xf numFmtId="0" fontId="36" fillId="3" borderId="7" xfId="4" applyFont="1" applyFill="1" applyBorder="1"/>
    <xf numFmtId="0" fontId="36" fillId="3" borderId="6" xfId="4" applyFont="1" applyFill="1" applyBorder="1"/>
    <xf numFmtId="49" fontId="34" fillId="0" borderId="57" xfId="4" applyNumberFormat="1" applyFont="1" applyBorder="1" applyAlignment="1">
      <alignment horizontal="left" wrapText="1"/>
    </xf>
    <xf numFmtId="0" fontId="36" fillId="3" borderId="60" xfId="4" applyFont="1" applyFill="1" applyBorder="1"/>
    <xf numFmtId="49" fontId="36" fillId="3" borderId="44" xfId="4" applyNumberFormat="1" applyFont="1" applyFill="1" applyBorder="1" applyAlignment="1">
      <alignment wrapText="1"/>
    </xf>
    <xf numFmtId="49" fontId="36" fillId="3" borderId="44" xfId="4" applyNumberFormat="1" applyFont="1" applyFill="1" applyBorder="1" applyAlignment="1">
      <alignment horizontal="center"/>
    </xf>
    <xf numFmtId="0" fontId="36" fillId="3" borderId="53" xfId="4" applyFont="1" applyFill="1" applyBorder="1"/>
    <xf numFmtId="0" fontId="36" fillId="3" borderId="54" xfId="4" applyFont="1" applyFill="1" applyBorder="1"/>
    <xf numFmtId="0" fontId="37" fillId="3" borderId="54" xfId="4" applyFont="1" applyFill="1" applyBorder="1"/>
    <xf numFmtId="0" fontId="36" fillId="3" borderId="56" xfId="4" applyFont="1" applyFill="1" applyBorder="1"/>
    <xf numFmtId="0" fontId="36" fillId="3" borderId="66" xfId="4" applyFont="1" applyFill="1" applyBorder="1"/>
    <xf numFmtId="0" fontId="36" fillId="3" borderId="55" xfId="4" applyFont="1" applyFill="1" applyBorder="1"/>
    <xf numFmtId="0" fontId="37" fillId="3" borderId="56" xfId="4" applyFont="1" applyFill="1" applyBorder="1"/>
    <xf numFmtId="0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1" fillId="13" borderId="1" xfId="0" applyNumberFormat="1" applyFont="1" applyFill="1" applyBorder="1" applyAlignment="1" applyProtection="1">
      <alignment horizontal="left" vertical="center"/>
      <protection locked="0"/>
    </xf>
    <xf numFmtId="0" fontId="27" fillId="14" borderId="1" xfId="0" applyNumberFormat="1" applyFont="1" applyFill="1" applyBorder="1" applyAlignment="1" applyProtection="1">
      <alignment horizontal="center" vertical="center"/>
      <protection locked="0"/>
    </xf>
    <xf numFmtId="0" fontId="27" fillId="13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14" borderId="1" xfId="0" applyNumberFormat="1" applyFont="1" applyFill="1" applyBorder="1" applyAlignment="1" applyProtection="1">
      <alignment horizontal="center" vertical="center"/>
      <protection locked="0"/>
    </xf>
    <xf numFmtId="0" fontId="47" fillId="14" borderId="1" xfId="0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/>
    </xf>
    <xf numFmtId="0" fontId="29" fillId="0" borderId="2" xfId="4" applyFont="1" applyFill="1" applyBorder="1"/>
    <xf numFmtId="0" fontId="49" fillId="0" borderId="0" xfId="4" applyFont="1"/>
    <xf numFmtId="49" fontId="32" fillId="12" borderId="58" xfId="4" applyNumberFormat="1" applyFont="1" applyFill="1" applyBorder="1" applyAlignment="1">
      <alignment horizontal="center"/>
    </xf>
    <xf numFmtId="0" fontId="0" fillId="0" borderId="0" xfId="0"/>
    <xf numFmtId="0" fontId="19" fillId="0" borderId="0" xfId="0" applyFont="1"/>
    <xf numFmtId="0" fontId="19" fillId="0" borderId="1" xfId="0" applyFont="1" applyBorder="1"/>
    <xf numFmtId="0" fontId="48" fillId="0" borderId="1" xfId="4" applyFont="1" applyBorder="1" applyAlignment="1">
      <alignment horizontal="center"/>
    </xf>
    <xf numFmtId="49" fontId="48" fillId="0" borderId="1" xfId="4" applyNumberFormat="1" applyFont="1" applyBorder="1" applyAlignment="1">
      <alignment horizontal="center"/>
    </xf>
    <xf numFmtId="49" fontId="10" fillId="0" borderId="36" xfId="4" applyNumberFormat="1" applyFont="1" applyBorder="1" applyAlignment="1"/>
    <xf numFmtId="49" fontId="10" fillId="0" borderId="0" xfId="4" applyNumberFormat="1" applyFont="1" applyBorder="1" applyAlignment="1"/>
    <xf numFmtId="49" fontId="43" fillId="0" borderId="40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left" wrapText="1"/>
    </xf>
    <xf numFmtId="49" fontId="32" fillId="7" borderId="42" xfId="4" applyNumberFormat="1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2" fillId="14" borderId="53" xfId="4" applyFont="1" applyFill="1" applyBorder="1"/>
    <xf numFmtId="0" fontId="32" fillId="14" borderId="56" xfId="4" applyFont="1" applyFill="1" applyBorder="1"/>
    <xf numFmtId="0" fontId="32" fillId="14" borderId="24" xfId="4" applyFont="1" applyFill="1" applyBorder="1"/>
    <xf numFmtId="0" fontId="32" fillId="14" borderId="25" xfId="4" applyFont="1" applyFill="1" applyBorder="1"/>
    <xf numFmtId="0" fontId="32" fillId="14" borderId="26" xfId="4" applyFont="1" applyFill="1" applyBorder="1"/>
    <xf numFmtId="0" fontId="32" fillId="14" borderId="28" xfId="4" applyFont="1" applyFill="1" applyBorder="1"/>
    <xf numFmtId="0" fontId="36" fillId="14" borderId="46" xfId="4" applyFont="1" applyFill="1" applyBorder="1"/>
    <xf numFmtId="0" fontId="36" fillId="14" borderId="21" xfId="4" applyFont="1" applyFill="1" applyBorder="1"/>
    <xf numFmtId="0" fontId="32" fillId="15" borderId="53" xfId="4" applyFont="1" applyFill="1" applyBorder="1"/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" xfId="4" applyFont="1" applyBorder="1"/>
    <xf numFmtId="0" fontId="42" fillId="0" borderId="1" xfId="4" applyFont="1" applyBorder="1"/>
    <xf numFmtId="49" fontId="29" fillId="0" borderId="62" xfId="4" applyNumberFormat="1" applyFont="1" applyBorder="1" applyAlignment="1">
      <alignment horizontal="center"/>
    </xf>
    <xf numFmtId="0" fontId="32" fillId="8" borderId="61" xfId="4" applyFont="1" applyFill="1" applyBorder="1"/>
    <xf numFmtId="0" fontId="29" fillId="0" borderId="0" xfId="4" applyFont="1" applyFill="1"/>
    <xf numFmtId="0" fontId="29" fillId="16" borderId="24" xfId="4" applyFont="1" applyFill="1" applyBorder="1" applyAlignment="1">
      <alignment vertical="center" wrapText="1"/>
    </xf>
    <xf numFmtId="0" fontId="29" fillId="16" borderId="25" xfId="4" applyFont="1" applyFill="1" applyBorder="1" applyAlignment="1">
      <alignment vertical="center" wrapText="1"/>
    </xf>
    <xf numFmtId="0" fontId="34" fillId="16" borderId="22" xfId="4" applyFont="1" applyFill="1" applyBorder="1" applyAlignment="1">
      <alignment horizontal="center" vertical="center" wrapText="1"/>
    </xf>
    <xf numFmtId="0" fontId="34" fillId="16" borderId="23" xfId="4" applyFont="1" applyFill="1" applyBorder="1" applyAlignment="1">
      <alignment horizontal="center" vertical="center" wrapText="1"/>
    </xf>
    <xf numFmtId="0" fontId="38" fillId="16" borderId="50" xfId="4" applyFont="1" applyFill="1" applyBorder="1" applyAlignment="1">
      <alignment horizontal="center" vertical="center" wrapText="1"/>
    </xf>
    <xf numFmtId="0" fontId="38" fillId="16" borderId="68" xfId="4" applyFont="1" applyFill="1" applyBorder="1" applyAlignment="1">
      <alignment horizontal="center" vertical="center" wrapText="1"/>
    </xf>
    <xf numFmtId="0" fontId="29" fillId="16" borderId="53" xfId="4" applyFont="1" applyFill="1" applyBorder="1" applyAlignment="1">
      <alignment horizontal="center"/>
    </xf>
    <xf numFmtId="0" fontId="29" fillId="16" borderId="56" xfId="4" applyFont="1" applyFill="1" applyBorder="1" applyAlignment="1">
      <alignment horizontal="center"/>
    </xf>
    <xf numFmtId="0" fontId="29" fillId="16" borderId="22" xfId="4" applyFont="1" applyFill="1" applyBorder="1"/>
    <xf numFmtId="0" fontId="29" fillId="16" borderId="23" xfId="4" applyFont="1" applyFill="1" applyBorder="1"/>
    <xf numFmtId="0" fontId="29" fillId="16" borderId="24" xfId="4" applyFont="1" applyFill="1" applyBorder="1"/>
    <xf numFmtId="0" fontId="29" fillId="16" borderId="25" xfId="4" applyFont="1" applyFill="1" applyBorder="1"/>
    <xf numFmtId="0" fontId="29" fillId="16" borderId="46" xfId="4" applyFont="1" applyFill="1" applyBorder="1"/>
    <xf numFmtId="0" fontId="29" fillId="16" borderId="21" xfId="4" applyFont="1" applyFill="1" applyBorder="1"/>
    <xf numFmtId="0" fontId="29" fillId="16" borderId="26" xfId="4" applyFont="1" applyFill="1" applyBorder="1"/>
    <xf numFmtId="0" fontId="29" fillId="16" borderId="28" xfId="4" applyFont="1" applyFill="1" applyBorder="1"/>
    <xf numFmtId="0" fontId="36" fillId="16" borderId="24" xfId="4" applyFont="1" applyFill="1" applyBorder="1"/>
    <xf numFmtId="0" fontId="36" fillId="16" borderId="25" xfId="4" applyFont="1" applyFill="1" applyBorder="1"/>
    <xf numFmtId="0" fontId="36" fillId="16" borderId="46" xfId="4" applyFont="1" applyFill="1" applyBorder="1"/>
    <xf numFmtId="0" fontId="36" fillId="16" borderId="21" xfId="4" applyFont="1" applyFill="1" applyBorder="1"/>
    <xf numFmtId="0" fontId="36" fillId="16" borderId="53" xfId="4" applyFont="1" applyFill="1" applyBorder="1"/>
    <xf numFmtId="0" fontId="36" fillId="16" borderId="56" xfId="4" applyFont="1" applyFill="1" applyBorder="1"/>
    <xf numFmtId="0" fontId="34" fillId="16" borderId="26" xfId="4" applyFont="1" applyFill="1" applyBorder="1"/>
    <xf numFmtId="0" fontId="34" fillId="16" borderId="28" xfId="4" applyFont="1" applyFill="1" applyBorder="1"/>
    <xf numFmtId="0" fontId="29" fillId="16" borderId="45" xfId="4" applyFont="1" applyFill="1" applyBorder="1" applyAlignment="1">
      <alignment horizontal="center" vertical="center"/>
    </xf>
    <xf numFmtId="0" fontId="29" fillId="16" borderId="34" xfId="4" applyFont="1" applyFill="1" applyBorder="1" applyAlignment="1">
      <alignment horizontal="center" vertical="center"/>
    </xf>
    <xf numFmtId="0" fontId="29" fillId="16" borderId="24" xfId="4" applyFont="1" applyFill="1" applyBorder="1" applyAlignment="1">
      <alignment horizontal="center" vertical="center"/>
    </xf>
    <xf numFmtId="0" fontId="29" fillId="16" borderId="25" xfId="4" applyFont="1" applyFill="1" applyBorder="1" applyAlignment="1">
      <alignment horizontal="center" vertical="center"/>
    </xf>
    <xf numFmtId="0" fontId="29" fillId="16" borderId="26" xfId="4" applyFont="1" applyFill="1" applyBorder="1" applyAlignment="1">
      <alignment horizontal="center" vertical="center"/>
    </xf>
    <xf numFmtId="0" fontId="29" fillId="16" borderId="28" xfId="4" applyFont="1" applyFill="1" applyBorder="1" applyAlignment="1">
      <alignment horizontal="center" vertical="center"/>
    </xf>
    <xf numFmtId="0" fontId="38" fillId="12" borderId="50" xfId="4" applyFont="1" applyFill="1" applyBorder="1" applyAlignment="1">
      <alignment horizontal="center" vertical="center" wrapText="1"/>
    </xf>
    <xf numFmtId="0" fontId="38" fillId="12" borderId="51" xfId="4" applyFont="1" applyFill="1" applyBorder="1" applyAlignment="1">
      <alignment horizontal="center" vertical="center" textRotation="90" wrapText="1"/>
    </xf>
    <xf numFmtId="0" fontId="38" fillId="12" borderId="51" xfId="4" applyFont="1" applyFill="1" applyBorder="1" applyAlignment="1">
      <alignment horizontal="center" vertical="center" wrapText="1"/>
    </xf>
    <xf numFmtId="0" fontId="38" fillId="12" borderId="68" xfId="4" applyFont="1" applyFill="1" applyBorder="1" applyAlignment="1">
      <alignment horizontal="center" vertical="center" textRotation="90" wrapText="1"/>
    </xf>
    <xf numFmtId="0" fontId="29" fillId="12" borderId="53" xfId="4" applyFont="1" applyFill="1" applyBorder="1" applyAlignment="1">
      <alignment horizontal="center"/>
    </xf>
    <xf numFmtId="0" fontId="29" fillId="12" borderId="54" xfId="4" applyFont="1" applyFill="1" applyBorder="1" applyAlignment="1">
      <alignment horizontal="center"/>
    </xf>
    <xf numFmtId="0" fontId="29" fillId="12" borderId="56" xfId="4" applyFont="1" applyFill="1" applyBorder="1" applyAlignment="1">
      <alignment horizontal="center"/>
    </xf>
    <xf numFmtId="0" fontId="29" fillId="12" borderId="22" xfId="4" applyFont="1" applyFill="1" applyBorder="1"/>
    <xf numFmtId="0" fontId="29" fillId="12" borderId="3" xfId="4" applyFont="1" applyFill="1" applyBorder="1"/>
    <xf numFmtId="0" fontId="29" fillId="12" borderId="23" xfId="4" applyFont="1" applyFill="1" applyBorder="1"/>
    <xf numFmtId="0" fontId="29" fillId="12" borderId="24" xfId="4" applyFont="1" applyFill="1" applyBorder="1"/>
    <xf numFmtId="0" fontId="29" fillId="12" borderId="1" xfId="4" applyFont="1" applyFill="1" applyBorder="1"/>
    <xf numFmtId="0" fontId="29" fillId="12" borderId="25" xfId="4" applyFont="1" applyFill="1" applyBorder="1"/>
    <xf numFmtId="0" fontId="29" fillId="12" borderId="46" xfId="4" applyFont="1" applyFill="1" applyBorder="1"/>
    <xf numFmtId="0" fontId="29" fillId="12" borderId="2" xfId="4" applyFont="1" applyFill="1" applyBorder="1"/>
    <xf numFmtId="0" fontId="29" fillId="12" borderId="21" xfId="4" applyFont="1" applyFill="1" applyBorder="1"/>
    <xf numFmtId="0" fontId="29" fillId="12" borderId="26" xfId="4" applyFont="1" applyFill="1" applyBorder="1"/>
    <xf numFmtId="0" fontId="29" fillId="12" borderId="27" xfId="4" applyFont="1" applyFill="1" applyBorder="1"/>
    <xf numFmtId="0" fontId="29" fillId="12" borderId="28" xfId="4" applyFont="1" applyFill="1" applyBorder="1"/>
    <xf numFmtId="0" fontId="36" fillId="12" borderId="24" xfId="4" applyFont="1" applyFill="1" applyBorder="1"/>
    <xf numFmtId="0" fontId="36" fillId="12" borderId="1" xfId="4" applyFont="1" applyFill="1" applyBorder="1"/>
    <xf numFmtId="0" fontId="36" fillId="12" borderId="25" xfId="4" applyFont="1" applyFill="1" applyBorder="1"/>
    <xf numFmtId="0" fontId="36" fillId="12" borderId="46" xfId="4" applyFont="1" applyFill="1" applyBorder="1"/>
    <xf numFmtId="0" fontId="36" fillId="12" borderId="2" xfId="4" applyFont="1" applyFill="1" applyBorder="1"/>
    <xf numFmtId="0" fontId="36" fillId="12" borderId="21" xfId="4" applyFont="1" applyFill="1" applyBorder="1"/>
    <xf numFmtId="0" fontId="36" fillId="12" borderId="53" xfId="4" applyFont="1" applyFill="1" applyBorder="1"/>
    <xf numFmtId="0" fontId="36" fillId="12" borderId="54" xfId="4" applyFont="1" applyFill="1" applyBorder="1"/>
    <xf numFmtId="0" fontId="36" fillId="12" borderId="56" xfId="4" applyFont="1" applyFill="1" applyBorder="1"/>
    <xf numFmtId="0" fontId="38" fillId="9" borderId="50" xfId="4" applyFont="1" applyFill="1" applyBorder="1" applyAlignment="1">
      <alignment horizontal="center" vertical="center" wrapText="1"/>
    </xf>
    <xf numFmtId="0" fontId="38" fillId="9" borderId="51" xfId="4" applyFont="1" applyFill="1" applyBorder="1" applyAlignment="1">
      <alignment horizontal="center" vertical="center" textRotation="90" wrapText="1"/>
    </xf>
    <xf numFmtId="0" fontId="38" fillId="9" borderId="51" xfId="4" applyFont="1" applyFill="1" applyBorder="1" applyAlignment="1">
      <alignment horizontal="center" vertical="center" wrapText="1"/>
    </xf>
    <xf numFmtId="0" fontId="38" fillId="9" borderId="68" xfId="4" applyFont="1" applyFill="1" applyBorder="1" applyAlignment="1">
      <alignment horizontal="center" vertical="center" textRotation="90" wrapText="1"/>
    </xf>
    <xf numFmtId="0" fontId="29" fillId="9" borderId="53" xfId="4" applyFont="1" applyFill="1" applyBorder="1" applyAlignment="1">
      <alignment horizontal="center"/>
    </xf>
    <xf numFmtId="0" fontId="29" fillId="9" borderId="54" xfId="4" applyFont="1" applyFill="1" applyBorder="1" applyAlignment="1">
      <alignment horizontal="center"/>
    </xf>
    <xf numFmtId="0" fontId="29" fillId="9" borderId="56" xfId="4" applyFont="1" applyFill="1" applyBorder="1" applyAlignment="1">
      <alignment horizontal="center"/>
    </xf>
    <xf numFmtId="0" fontId="29" fillId="9" borderId="22" xfId="4" applyFont="1" applyFill="1" applyBorder="1"/>
    <xf numFmtId="0" fontId="29" fillId="9" borderId="3" xfId="4" applyFont="1" applyFill="1" applyBorder="1"/>
    <xf numFmtId="0" fontId="29" fillId="9" borderId="23" xfId="4" applyFont="1" applyFill="1" applyBorder="1"/>
    <xf numFmtId="0" fontId="29" fillId="9" borderId="24" xfId="4" applyFont="1" applyFill="1" applyBorder="1"/>
    <xf numFmtId="0" fontId="29" fillId="9" borderId="1" xfId="4" applyFont="1" applyFill="1" applyBorder="1"/>
    <xf numFmtId="0" fontId="29" fillId="9" borderId="25" xfId="4" applyFont="1" applyFill="1" applyBorder="1"/>
    <xf numFmtId="0" fontId="29" fillId="9" borderId="46" xfId="4" applyFont="1" applyFill="1" applyBorder="1"/>
    <xf numFmtId="0" fontId="29" fillId="9" borderId="2" xfId="4" applyFont="1" applyFill="1" applyBorder="1"/>
    <xf numFmtId="0" fontId="29" fillId="9" borderId="21" xfId="4" applyFont="1" applyFill="1" applyBorder="1"/>
    <xf numFmtId="0" fontId="29" fillId="9" borderId="26" xfId="4" applyFont="1" applyFill="1" applyBorder="1"/>
    <xf numFmtId="0" fontId="29" fillId="9" borderId="27" xfId="4" applyFont="1" applyFill="1" applyBorder="1"/>
    <xf numFmtId="0" fontId="29" fillId="9" borderId="28" xfId="4" applyFont="1" applyFill="1" applyBorder="1"/>
    <xf numFmtId="0" fontId="36" fillId="9" borderId="24" xfId="4" applyFont="1" applyFill="1" applyBorder="1"/>
    <xf numFmtId="0" fontId="36" fillId="9" borderId="46" xfId="4" applyFont="1" applyFill="1" applyBorder="1"/>
    <xf numFmtId="0" fontId="36" fillId="9" borderId="2" xfId="4" applyFont="1" applyFill="1" applyBorder="1"/>
    <xf numFmtId="0" fontId="36" fillId="9" borderId="53" xfId="4" applyFont="1" applyFill="1" applyBorder="1"/>
    <xf numFmtId="0" fontId="36" fillId="9" borderId="54" xfId="4" applyFont="1" applyFill="1" applyBorder="1"/>
    <xf numFmtId="0" fontId="36" fillId="9" borderId="56" xfId="4" applyFont="1" applyFill="1" applyBorder="1"/>
    <xf numFmtId="0" fontId="44" fillId="14" borderId="61" xfId="4" applyFont="1" applyFill="1" applyBorder="1"/>
    <xf numFmtId="49" fontId="44" fillId="14" borderId="59" xfId="4" applyNumberFormat="1" applyFont="1" applyFill="1" applyBorder="1" applyAlignment="1">
      <alignment wrapText="1"/>
    </xf>
    <xf numFmtId="0" fontId="32" fillId="14" borderId="27" xfId="4" applyFont="1" applyFill="1" applyBorder="1"/>
    <xf numFmtId="0" fontId="44" fillId="17" borderId="61" xfId="4" applyFont="1" applyFill="1" applyBorder="1"/>
    <xf numFmtId="49" fontId="44" fillId="17" borderId="59" xfId="4" applyNumberFormat="1" applyFont="1" applyFill="1" applyBorder="1" applyAlignment="1">
      <alignment wrapText="1"/>
    </xf>
    <xf numFmtId="0" fontId="32" fillId="17" borderId="59" xfId="4" applyFont="1" applyFill="1" applyBorder="1" applyAlignment="1">
      <alignment horizontal="center"/>
    </xf>
    <xf numFmtId="0" fontId="32" fillId="17" borderId="26" xfId="4" applyFont="1" applyFill="1" applyBorder="1"/>
    <xf numFmtId="0" fontId="32" fillId="17" borderId="27" xfId="4" applyFont="1" applyFill="1" applyBorder="1"/>
    <xf numFmtId="0" fontId="32" fillId="17" borderId="28" xfId="4" applyFont="1" applyFill="1" applyBorder="1"/>
    <xf numFmtId="0" fontId="44" fillId="17" borderId="32" xfId="4" applyFont="1" applyFill="1" applyBorder="1"/>
    <xf numFmtId="49" fontId="44" fillId="17" borderId="64" xfId="4" applyNumberFormat="1" applyFont="1" applyFill="1" applyBorder="1" applyAlignment="1">
      <alignment wrapText="1"/>
    </xf>
    <xf numFmtId="49" fontId="32" fillId="17" borderId="64" xfId="4" applyNumberFormat="1" applyFont="1" applyFill="1" applyBorder="1" applyAlignment="1">
      <alignment horizontal="center"/>
    </xf>
    <xf numFmtId="0" fontId="35" fillId="17" borderId="45" xfId="4" applyFont="1" applyFill="1" applyBorder="1"/>
    <xf numFmtId="0" fontId="35" fillId="17" borderId="33" xfId="4" applyFont="1" applyFill="1" applyBorder="1"/>
    <xf numFmtId="0" fontId="32" fillId="17" borderId="33" xfId="4" applyFont="1" applyFill="1" applyBorder="1"/>
    <xf numFmtId="0" fontId="35" fillId="17" borderId="34" xfId="4" applyFont="1" applyFill="1" applyBorder="1"/>
    <xf numFmtId="0" fontId="32" fillId="17" borderId="45" xfId="4" applyFont="1" applyFill="1" applyBorder="1"/>
    <xf numFmtId="0" fontId="32" fillId="17" borderId="34" xfId="4" applyFont="1" applyFill="1" applyBorder="1"/>
    <xf numFmtId="2" fontId="32" fillId="14" borderId="59" xfId="4" applyNumberFormat="1" applyFont="1" applyFill="1" applyBorder="1" applyAlignment="1">
      <alignment horizontal="center"/>
    </xf>
    <xf numFmtId="0" fontId="44" fillId="14" borderId="60" xfId="4" applyFont="1" applyFill="1" applyBorder="1"/>
    <xf numFmtId="49" fontId="44" fillId="14" borderId="44" xfId="4" applyNumberFormat="1" applyFont="1" applyFill="1" applyBorder="1" applyAlignment="1">
      <alignment wrapText="1"/>
    </xf>
    <xf numFmtId="2" fontId="32" fillId="14" borderId="44" xfId="4" applyNumberFormat="1" applyFont="1" applyFill="1" applyBorder="1" applyAlignment="1">
      <alignment horizontal="center"/>
    </xf>
    <xf numFmtId="0" fontId="32" fillId="14" borderId="54" xfId="4" applyFont="1" applyFill="1" applyBorder="1"/>
    <xf numFmtId="0" fontId="32" fillId="14" borderId="66" xfId="4" applyFont="1" applyFill="1" applyBorder="1"/>
    <xf numFmtId="0" fontId="32" fillId="14" borderId="55" xfId="4" applyFont="1" applyFill="1" applyBorder="1"/>
    <xf numFmtId="0" fontId="44" fillId="14" borderId="37" xfId="4" applyFont="1" applyFill="1" applyBorder="1"/>
    <xf numFmtId="49" fontId="44" fillId="14" borderId="58" xfId="4" applyNumberFormat="1" applyFont="1" applyFill="1" applyBorder="1" applyAlignment="1">
      <alignment wrapText="1"/>
    </xf>
    <xf numFmtId="49" fontId="32" fillId="14" borderId="58" xfId="4" applyNumberFormat="1" applyFont="1" applyFill="1" applyBorder="1" applyAlignment="1">
      <alignment horizontal="center"/>
    </xf>
    <xf numFmtId="0" fontId="32" fillId="14" borderId="1" xfId="4" applyFont="1" applyFill="1" applyBorder="1"/>
    <xf numFmtId="0" fontId="32" fillId="14" borderId="5" xfId="4" applyFont="1" applyFill="1" applyBorder="1"/>
    <xf numFmtId="0" fontId="32" fillId="14" borderId="4" xfId="4" applyFont="1" applyFill="1" applyBorder="1"/>
    <xf numFmtId="0" fontId="32" fillId="14" borderId="58" xfId="4" applyFont="1" applyFill="1" applyBorder="1" applyAlignment="1">
      <alignment horizontal="center"/>
    </xf>
    <xf numFmtId="49" fontId="36" fillId="14" borderId="62" xfId="4" applyNumberFormat="1" applyFont="1" applyFill="1" applyBorder="1" applyAlignment="1">
      <alignment horizontal="center"/>
    </xf>
    <xf numFmtId="0" fontId="36" fillId="14" borderId="2" xfId="4" applyFont="1" applyFill="1" applyBorder="1"/>
    <xf numFmtId="0" fontId="37" fillId="14" borderId="2" xfId="4" applyFont="1" applyFill="1" applyBorder="1"/>
    <xf numFmtId="0" fontId="36" fillId="14" borderId="7" xfId="4" applyFont="1" applyFill="1" applyBorder="1"/>
    <xf numFmtId="0" fontId="36" fillId="14" borderId="6" xfId="4" applyFont="1" applyFill="1" applyBorder="1"/>
    <xf numFmtId="0" fontId="41" fillId="0" borderId="0" xfId="4" applyFont="1" applyFill="1"/>
    <xf numFmtId="0" fontId="41" fillId="14" borderId="38" xfId="4" applyFont="1" applyFill="1" applyBorder="1"/>
    <xf numFmtId="49" fontId="41" fillId="14" borderId="62" xfId="4" applyNumberFormat="1" applyFont="1" applyFill="1" applyBorder="1" applyAlignment="1">
      <alignment wrapText="1"/>
    </xf>
    <xf numFmtId="0" fontId="32" fillId="7" borderId="37" xfId="4" applyFont="1" applyFill="1" applyBorder="1"/>
    <xf numFmtId="0" fontId="32" fillId="15" borderId="5" xfId="4" applyFont="1" applyFill="1" applyBorder="1"/>
    <xf numFmtId="0" fontId="32" fillId="15" borderId="1" xfId="4" applyFont="1" applyFill="1" applyBorder="1"/>
    <xf numFmtId="0" fontId="32" fillId="7" borderId="32" xfId="4" applyFont="1" applyFill="1" applyBorder="1"/>
    <xf numFmtId="0" fontId="32" fillId="17" borderId="61" xfId="4" applyFont="1" applyFill="1" applyBorder="1"/>
    <xf numFmtId="0" fontId="32" fillId="7" borderId="17" xfId="4" applyFont="1" applyFill="1" applyBorder="1"/>
    <xf numFmtId="0" fontId="32" fillId="17" borderId="67" xfId="4" applyFont="1" applyFill="1" applyBorder="1"/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19" fillId="6" borderId="9" xfId="3" applyNumberFormat="1" applyFont="1" applyFill="1" applyBorder="1" applyAlignment="1" applyProtection="1">
      <alignment horizontal="left" vertical="center"/>
      <protection locked="0"/>
    </xf>
    <xf numFmtId="0" fontId="19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/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48" fillId="0" borderId="4" xfId="4" applyFont="1" applyBorder="1" applyAlignment="1">
      <alignment horizontal="center" vertical="center"/>
    </xf>
    <xf numFmtId="0" fontId="48" fillId="0" borderId="20" xfId="4" applyFont="1" applyBorder="1" applyAlignment="1">
      <alignment horizontal="center" vertical="center"/>
    </xf>
    <xf numFmtId="0" fontId="48" fillId="12" borderId="4" xfId="4" applyFont="1" applyFill="1" applyBorder="1" applyAlignment="1">
      <alignment horizontal="center" vertical="center"/>
    </xf>
    <xf numFmtId="0" fontId="48" fillId="12" borderId="20" xfId="4" applyFont="1" applyFill="1" applyBorder="1" applyAlignment="1">
      <alignment horizontal="center" vertical="center"/>
    </xf>
    <xf numFmtId="0" fontId="48" fillId="0" borderId="37" xfId="4" applyFont="1" applyBorder="1" applyAlignment="1">
      <alignment horizontal="center" vertical="center"/>
    </xf>
    <xf numFmtId="0" fontId="48" fillId="0" borderId="5" xfId="4" applyFont="1" applyBorder="1" applyAlignment="1">
      <alignment horizontal="center" vertical="center"/>
    </xf>
    <xf numFmtId="0" fontId="48" fillId="0" borderId="61" xfId="4" applyFont="1" applyBorder="1" applyAlignment="1">
      <alignment horizontal="center" vertical="center"/>
    </xf>
    <xf numFmtId="0" fontId="48" fillId="0" borderId="67" xfId="4" applyFont="1" applyBorder="1" applyAlignment="1">
      <alignment horizontal="center" vertical="center"/>
    </xf>
    <xf numFmtId="0" fontId="48" fillId="0" borderId="43" xfId="4" applyFont="1" applyBorder="1" applyAlignment="1">
      <alignment horizontal="center" vertical="center"/>
    </xf>
    <xf numFmtId="0" fontId="48" fillId="0" borderId="63" xfId="4" applyFont="1" applyBorder="1" applyAlignment="1">
      <alignment horizontal="center" vertical="center"/>
    </xf>
    <xf numFmtId="0" fontId="48" fillId="12" borderId="61" xfId="4" applyFont="1" applyFill="1" applyBorder="1" applyAlignment="1">
      <alignment horizontal="center" vertical="center"/>
    </xf>
    <xf numFmtId="0" fontId="48" fillId="12" borderId="67" xfId="4" applyFont="1" applyFill="1" applyBorder="1" applyAlignment="1">
      <alignment horizontal="center" vertical="center"/>
    </xf>
    <xf numFmtId="0" fontId="48" fillId="12" borderId="43" xfId="4" applyFont="1" applyFill="1" applyBorder="1" applyAlignment="1">
      <alignment horizontal="center" vertical="center"/>
    </xf>
    <xf numFmtId="0" fontId="48" fillId="12" borderId="63" xfId="4" applyFont="1" applyFill="1" applyBorder="1" applyAlignment="1">
      <alignment horizontal="center" vertical="center"/>
    </xf>
    <xf numFmtId="0" fontId="48" fillId="12" borderId="37" xfId="4" applyFont="1" applyFill="1" applyBorder="1" applyAlignment="1">
      <alignment horizontal="center" vertical="center"/>
    </xf>
    <xf numFmtId="0" fontId="48" fillId="12" borderId="5" xfId="4" applyFont="1" applyFill="1" applyBorder="1" applyAlignment="1">
      <alignment horizontal="center" vertical="center"/>
    </xf>
    <xf numFmtId="0" fontId="48" fillId="9" borderId="4" xfId="4" applyFont="1" applyFill="1" applyBorder="1" applyAlignment="1">
      <alignment horizontal="center" vertical="center"/>
    </xf>
    <xf numFmtId="0" fontId="48" fillId="9" borderId="20" xfId="4" applyFont="1" applyFill="1" applyBorder="1" applyAlignment="1">
      <alignment horizontal="center" vertical="center"/>
    </xf>
    <xf numFmtId="0" fontId="48" fillId="9" borderId="61" xfId="4" applyFont="1" applyFill="1" applyBorder="1" applyAlignment="1">
      <alignment horizontal="center" vertical="center"/>
    </xf>
    <xf numFmtId="0" fontId="48" fillId="9" borderId="67" xfId="4" applyFont="1" applyFill="1" applyBorder="1" applyAlignment="1">
      <alignment horizontal="center" vertical="center"/>
    </xf>
    <xf numFmtId="0" fontId="48" fillId="9" borderId="43" xfId="4" applyFont="1" applyFill="1" applyBorder="1" applyAlignment="1">
      <alignment horizontal="center" vertical="center"/>
    </xf>
    <xf numFmtId="0" fontId="48" fillId="9" borderId="63" xfId="4" applyFont="1" applyFill="1" applyBorder="1" applyAlignment="1">
      <alignment horizontal="center" vertical="center"/>
    </xf>
    <xf numFmtId="0" fontId="29" fillId="12" borderId="38" xfId="4" applyFont="1" applyFill="1" applyBorder="1" applyAlignment="1">
      <alignment horizontal="center" vertical="center"/>
    </xf>
    <xf numFmtId="0" fontId="29" fillId="12" borderId="7" xfId="4" applyFont="1" applyFill="1" applyBorder="1" applyAlignment="1">
      <alignment horizontal="center" vertical="center"/>
    </xf>
    <xf numFmtId="0" fontId="29" fillId="12" borderId="39" xfId="4" applyFont="1" applyFill="1" applyBorder="1" applyAlignment="1">
      <alignment horizontal="center" vertical="center"/>
    </xf>
    <xf numFmtId="0" fontId="29" fillId="12" borderId="8" xfId="4" applyFont="1" applyFill="1" applyBorder="1" applyAlignment="1">
      <alignment horizontal="center" vertical="center"/>
    </xf>
    <xf numFmtId="0" fontId="29" fillId="12" borderId="6" xfId="4" applyFont="1" applyFill="1" applyBorder="1" applyAlignment="1">
      <alignment horizontal="center" vertical="center"/>
    </xf>
    <xf numFmtId="0" fontId="29" fillId="12" borderId="47" xfId="4" applyFont="1" applyFill="1" applyBorder="1" applyAlignment="1">
      <alignment horizontal="center" vertical="center"/>
    </xf>
    <xf numFmtId="0" fontId="29" fillId="12" borderId="14" xfId="4" applyFont="1" applyFill="1" applyBorder="1" applyAlignment="1">
      <alignment horizontal="center" vertical="center"/>
    </xf>
    <xf numFmtId="0" fontId="29" fillId="12" borderId="49" xfId="4" applyFont="1" applyFill="1" applyBorder="1" applyAlignment="1">
      <alignment horizontal="center" vertical="center"/>
    </xf>
    <xf numFmtId="0" fontId="34" fillId="0" borderId="61" xfId="4" applyFont="1" applyBorder="1" applyAlignment="1">
      <alignment horizontal="center"/>
    </xf>
    <xf numFmtId="0" fontId="34" fillId="0" borderId="67" xfId="4" applyFont="1" applyBorder="1" applyAlignment="1">
      <alignment horizontal="center"/>
    </xf>
    <xf numFmtId="0" fontId="34" fillId="0" borderId="43" xfId="4" applyFont="1" applyBorder="1" applyAlignment="1">
      <alignment horizontal="center"/>
    </xf>
    <xf numFmtId="0" fontId="34" fillId="0" borderId="63" xfId="4" applyFont="1" applyBorder="1" applyAlignment="1">
      <alignment horizontal="center"/>
    </xf>
    <xf numFmtId="0" fontId="29" fillId="15" borderId="32" xfId="4" applyFont="1" applyFill="1" applyBorder="1" applyAlignment="1">
      <alignment horizontal="center" vertical="center"/>
    </xf>
    <xf numFmtId="0" fontId="29" fillId="15" borderId="17" xfId="4" applyFont="1" applyFill="1" applyBorder="1" applyAlignment="1">
      <alignment horizontal="center" vertical="center"/>
    </xf>
    <xf numFmtId="0" fontId="29" fillId="0" borderId="37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29" fillId="0" borderId="20" xfId="4" applyFont="1" applyBorder="1" applyAlignment="1">
      <alignment horizontal="center" vertical="center"/>
    </xf>
    <xf numFmtId="0" fontId="29" fillId="0" borderId="38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center"/>
    </xf>
    <xf numFmtId="0" fontId="29" fillId="0" borderId="39" xfId="4" applyFont="1" applyBorder="1" applyAlignment="1">
      <alignment horizontal="center" vertical="center"/>
    </xf>
    <xf numFmtId="0" fontId="29" fillId="0" borderId="8" xfId="4" applyFont="1" applyBorder="1" applyAlignment="1">
      <alignment horizontal="center" vertical="center"/>
    </xf>
    <xf numFmtId="0" fontId="29" fillId="0" borderId="6" xfId="4" applyFont="1" applyBorder="1" applyAlignment="1">
      <alignment horizontal="center" vertical="center"/>
    </xf>
    <xf numFmtId="0" fontId="29" fillId="0" borderId="47" xfId="4" applyFont="1" applyBorder="1" applyAlignment="1">
      <alignment horizontal="center" vertical="center"/>
    </xf>
    <xf numFmtId="0" fontId="29" fillId="0" borderId="14" xfId="4" applyFont="1" applyBorder="1" applyAlignment="1">
      <alignment horizontal="center" vertical="center"/>
    </xf>
    <xf numFmtId="0" fontId="29" fillId="0" borderId="49" xfId="4" applyFont="1" applyBorder="1" applyAlignment="1">
      <alignment horizontal="center" vertical="center"/>
    </xf>
    <xf numFmtId="0" fontId="29" fillId="12" borderId="32" xfId="4" applyFont="1" applyFill="1" applyBorder="1" applyAlignment="1">
      <alignment horizontal="center" vertical="center"/>
    </xf>
    <xf numFmtId="0" fontId="29" fillId="12" borderId="17" xfId="4" applyFont="1" applyFill="1" applyBorder="1" applyAlignment="1">
      <alignment horizontal="center" vertical="center"/>
    </xf>
    <xf numFmtId="0" fontId="29" fillId="12" borderId="37" xfId="4" applyFont="1" applyFill="1" applyBorder="1" applyAlignment="1">
      <alignment horizontal="center" vertical="center"/>
    </xf>
    <xf numFmtId="0" fontId="29" fillId="12" borderId="5" xfId="4" applyFont="1" applyFill="1" applyBorder="1" applyAlignment="1">
      <alignment horizontal="center" vertical="center"/>
    </xf>
    <xf numFmtId="0" fontId="34" fillId="12" borderId="61" xfId="4" applyFont="1" applyFill="1" applyBorder="1" applyAlignment="1">
      <alignment horizontal="center"/>
    </xf>
    <xf numFmtId="0" fontId="34" fillId="12" borderId="67" xfId="4" applyFont="1" applyFill="1" applyBorder="1" applyAlignment="1">
      <alignment horizontal="center"/>
    </xf>
    <xf numFmtId="0" fontId="34" fillId="12" borderId="43" xfId="4" applyFont="1" applyFill="1" applyBorder="1" applyAlignment="1">
      <alignment horizontal="center"/>
    </xf>
    <xf numFmtId="0" fontId="34" fillId="12" borderId="63" xfId="4" applyFont="1" applyFill="1" applyBorder="1" applyAlignment="1">
      <alignment horizontal="center"/>
    </xf>
    <xf numFmtId="0" fontId="29" fillId="12" borderId="4" xfId="4" applyFont="1" applyFill="1" applyBorder="1" applyAlignment="1">
      <alignment horizontal="center" vertical="center"/>
    </xf>
    <xf numFmtId="0" fontId="29" fillId="12" borderId="20" xfId="4" applyFont="1" applyFill="1" applyBorder="1" applyAlignment="1">
      <alignment horizontal="center" vertical="center"/>
    </xf>
    <xf numFmtId="0" fontId="34" fillId="12" borderId="38" xfId="4" applyFont="1" applyFill="1" applyBorder="1" applyAlignment="1">
      <alignment horizontal="center" vertical="center"/>
    </xf>
    <xf numFmtId="0" fontId="34" fillId="12" borderId="7" xfId="4" applyFont="1" applyFill="1" applyBorder="1" applyAlignment="1">
      <alignment horizontal="center" vertical="center"/>
    </xf>
    <xf numFmtId="0" fontId="34" fillId="12" borderId="39" xfId="4" applyFont="1" applyFill="1" applyBorder="1" applyAlignment="1">
      <alignment horizontal="center" vertical="center"/>
    </xf>
    <xf numFmtId="0" fontId="34" fillId="12" borderId="8" xfId="4" applyFont="1" applyFill="1" applyBorder="1" applyAlignment="1">
      <alignment horizontal="center" vertical="center"/>
    </xf>
    <xf numFmtId="0" fontId="34" fillId="12" borderId="6" xfId="4" applyFont="1" applyFill="1" applyBorder="1" applyAlignment="1">
      <alignment horizontal="center" vertical="center"/>
    </xf>
    <xf numFmtId="0" fontId="34" fillId="12" borderId="47" xfId="4" applyFont="1" applyFill="1" applyBorder="1" applyAlignment="1">
      <alignment horizontal="center" vertical="center"/>
    </xf>
    <xf numFmtId="0" fontId="34" fillId="12" borderId="14" xfId="4" applyFont="1" applyFill="1" applyBorder="1" applyAlignment="1">
      <alignment horizontal="center" vertical="center"/>
    </xf>
    <xf numFmtId="0" fontId="34" fillId="12" borderId="49" xfId="4" applyFont="1" applyFill="1" applyBorder="1" applyAlignment="1">
      <alignment horizontal="center" vertical="center"/>
    </xf>
    <xf numFmtId="0" fontId="34" fillId="0" borderId="38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0" borderId="39" xfId="4" applyFont="1" applyBorder="1" applyAlignment="1">
      <alignment horizontal="center" vertical="center"/>
    </xf>
    <xf numFmtId="0" fontId="34" fillId="0" borderId="8" xfId="4" applyFont="1" applyBorder="1" applyAlignment="1">
      <alignment horizontal="center" vertical="center"/>
    </xf>
    <xf numFmtId="0" fontId="29" fillId="9" borderId="6" xfId="4" applyFont="1" applyFill="1" applyBorder="1" applyAlignment="1">
      <alignment horizontal="center" vertical="center"/>
    </xf>
    <xf numFmtId="0" fontId="29" fillId="9" borderId="47" xfId="4" applyFont="1" applyFill="1" applyBorder="1" applyAlignment="1">
      <alignment horizontal="center" vertical="center"/>
    </xf>
    <xf numFmtId="0" fontId="29" fillId="9" borderId="14" xfId="4" applyFont="1" applyFill="1" applyBorder="1" applyAlignment="1">
      <alignment horizontal="center" vertical="center"/>
    </xf>
    <xf numFmtId="0" fontId="29" fillId="9" borderId="49" xfId="4" applyFont="1" applyFill="1" applyBorder="1" applyAlignment="1">
      <alignment horizontal="center" vertical="center"/>
    </xf>
    <xf numFmtId="0" fontId="34" fillId="9" borderId="38" xfId="4" applyFont="1" applyFill="1" applyBorder="1" applyAlignment="1">
      <alignment horizontal="center" vertical="center"/>
    </xf>
    <xf numFmtId="0" fontId="34" fillId="9" borderId="7" xfId="4" applyFont="1" applyFill="1" applyBorder="1" applyAlignment="1">
      <alignment horizontal="center" vertical="center"/>
    </xf>
    <xf numFmtId="0" fontId="34" fillId="9" borderId="39" xfId="4" applyFont="1" applyFill="1" applyBorder="1" applyAlignment="1">
      <alignment horizontal="center" vertical="center"/>
    </xf>
    <xf numFmtId="0" fontId="34" fillId="9" borderId="8" xfId="4" applyFont="1" applyFill="1" applyBorder="1" applyAlignment="1">
      <alignment horizontal="center" vertical="center"/>
    </xf>
    <xf numFmtId="0" fontId="34" fillId="9" borderId="6" xfId="4" applyFont="1" applyFill="1" applyBorder="1" applyAlignment="1">
      <alignment horizontal="center" vertical="center"/>
    </xf>
    <xf numFmtId="0" fontId="34" fillId="9" borderId="47" xfId="4" applyFont="1" applyFill="1" applyBorder="1" applyAlignment="1">
      <alignment horizontal="center" vertical="center"/>
    </xf>
    <xf numFmtId="0" fontId="34" fillId="9" borderId="14" xfId="4" applyFont="1" applyFill="1" applyBorder="1" applyAlignment="1">
      <alignment horizontal="center" vertical="center"/>
    </xf>
    <xf numFmtId="0" fontId="34" fillId="9" borderId="49" xfId="4" applyFont="1" applyFill="1" applyBorder="1" applyAlignment="1">
      <alignment horizontal="center" vertical="center"/>
    </xf>
    <xf numFmtId="0" fontId="29" fillId="16" borderId="46" xfId="4" applyFont="1" applyFill="1" applyBorder="1" applyAlignment="1">
      <alignment horizontal="center" vertical="center"/>
    </xf>
    <xf numFmtId="0" fontId="29" fillId="16" borderId="22" xfId="4" applyFont="1" applyFill="1" applyBorder="1" applyAlignment="1">
      <alignment horizontal="center" vertical="center"/>
    </xf>
    <xf numFmtId="0" fontId="29" fillId="16" borderId="21" xfId="4" applyFont="1" applyFill="1" applyBorder="1" applyAlignment="1">
      <alignment horizontal="center" vertical="center"/>
    </xf>
    <xf numFmtId="0" fontId="29" fillId="16" borderId="23" xfId="4" applyFont="1" applyFill="1" applyBorder="1" applyAlignment="1">
      <alignment horizontal="center" vertical="center"/>
    </xf>
    <xf numFmtId="0" fontId="34" fillId="16" borderId="46" xfId="4" applyFont="1" applyFill="1" applyBorder="1" applyAlignment="1">
      <alignment horizontal="center" vertical="center"/>
    </xf>
    <xf numFmtId="0" fontId="34" fillId="16" borderId="22" xfId="4" applyFont="1" applyFill="1" applyBorder="1" applyAlignment="1">
      <alignment horizontal="center" vertical="center"/>
    </xf>
    <xf numFmtId="0" fontId="34" fillId="16" borderId="21" xfId="4" applyFont="1" applyFill="1" applyBorder="1" applyAlignment="1">
      <alignment horizontal="center" vertical="center"/>
    </xf>
    <xf numFmtId="0" fontId="34" fillId="16" borderId="23" xfId="4" applyFont="1" applyFill="1" applyBorder="1" applyAlignment="1">
      <alignment horizontal="center" vertical="center"/>
    </xf>
    <xf numFmtId="0" fontId="48" fillId="9" borderId="37" xfId="4" applyFont="1" applyFill="1" applyBorder="1" applyAlignment="1">
      <alignment horizontal="center" vertical="center"/>
    </xf>
    <xf numFmtId="0" fontId="48" fillId="9" borderId="5" xfId="4" applyFont="1" applyFill="1" applyBorder="1" applyAlignment="1">
      <alignment horizontal="center" vertical="center"/>
    </xf>
    <xf numFmtId="0" fontId="29" fillId="12" borderId="37" xfId="4" applyFont="1" applyFill="1" applyBorder="1" applyAlignment="1">
      <alignment horizontal="center" vertical="center" wrapText="1"/>
    </xf>
    <xf numFmtId="0" fontId="29" fillId="12" borderId="5" xfId="4" applyFont="1" applyFill="1" applyBorder="1" applyAlignment="1">
      <alignment horizontal="center" vertical="center" wrapText="1"/>
    </xf>
    <xf numFmtId="0" fontId="29" fillId="12" borderId="4" xfId="4" applyFont="1" applyFill="1" applyBorder="1" applyAlignment="1">
      <alignment horizontal="center" vertical="center" wrapText="1"/>
    </xf>
    <xf numFmtId="0" fontId="29" fillId="12" borderId="20" xfId="4" applyFont="1" applyFill="1" applyBorder="1" applyAlignment="1">
      <alignment horizontal="center" vertical="center" wrapText="1"/>
    </xf>
    <xf numFmtId="0" fontId="34" fillId="9" borderId="61" xfId="4" applyFont="1" applyFill="1" applyBorder="1" applyAlignment="1">
      <alignment horizontal="center"/>
    </xf>
    <xf numFmtId="0" fontId="34" fillId="9" borderId="67" xfId="4" applyFont="1" applyFill="1" applyBorder="1" applyAlignment="1">
      <alignment horizontal="center"/>
    </xf>
    <xf numFmtId="0" fontId="34" fillId="9" borderId="43" xfId="4" applyFont="1" applyFill="1" applyBorder="1" applyAlignment="1">
      <alignment horizontal="center"/>
    </xf>
    <xf numFmtId="0" fontId="34" fillId="9" borderId="63" xfId="4" applyFont="1" applyFill="1" applyBorder="1" applyAlignment="1">
      <alignment horizontal="center"/>
    </xf>
    <xf numFmtId="0" fontId="29" fillId="9" borderId="32" xfId="4" applyFont="1" applyFill="1" applyBorder="1" applyAlignment="1">
      <alignment horizontal="center" vertical="center"/>
    </xf>
    <xf numFmtId="0" fontId="29" fillId="9" borderId="17" xfId="4" applyFont="1" applyFill="1" applyBorder="1" applyAlignment="1">
      <alignment horizontal="center" vertical="center"/>
    </xf>
    <xf numFmtId="0" fontId="29" fillId="9" borderId="37" xfId="4" applyFont="1" applyFill="1" applyBorder="1" applyAlignment="1">
      <alignment horizontal="center" vertical="center"/>
    </xf>
    <xf numFmtId="0" fontId="29" fillId="9" borderId="5" xfId="4" applyFont="1" applyFill="1" applyBorder="1" applyAlignment="1">
      <alignment horizontal="center" vertical="center"/>
    </xf>
    <xf numFmtId="0" fontId="29" fillId="9" borderId="4" xfId="4" applyFont="1" applyFill="1" applyBorder="1" applyAlignment="1">
      <alignment horizontal="center" vertical="center"/>
    </xf>
    <xf numFmtId="0" fontId="29" fillId="9" borderId="20" xfId="4" applyFont="1" applyFill="1" applyBorder="1" applyAlignment="1">
      <alignment horizontal="center" vertical="center"/>
    </xf>
    <xf numFmtId="0" fontId="34" fillId="12" borderId="4" xfId="4" applyFont="1" applyFill="1" applyBorder="1" applyAlignment="1">
      <alignment horizontal="center" vertical="center" wrapText="1"/>
    </xf>
    <xf numFmtId="0" fontId="34" fillId="12" borderId="20" xfId="4" applyFont="1" applyFill="1" applyBorder="1" applyAlignment="1">
      <alignment horizontal="center" vertical="center" wrapText="1"/>
    </xf>
    <xf numFmtId="0" fontId="29" fillId="0" borderId="24" xfId="4" applyFont="1" applyBorder="1" applyAlignment="1">
      <alignment horizontal="right"/>
    </xf>
    <xf numFmtId="0" fontId="29" fillId="0" borderId="1" xfId="4" applyFont="1" applyBorder="1" applyAlignment="1">
      <alignment horizontal="right"/>
    </xf>
    <xf numFmtId="0" fontId="29" fillId="0" borderId="4" xfId="4" applyFont="1" applyBorder="1" applyAlignment="1">
      <alignment horizontal="right"/>
    </xf>
    <xf numFmtId="49" fontId="34" fillId="0" borderId="35" xfId="4" applyNumberFormat="1" applyFont="1" applyBorder="1" applyAlignment="1">
      <alignment horizontal="left" wrapText="1"/>
    </xf>
    <xf numFmtId="49" fontId="34" fillId="0" borderId="0" xfId="4" applyNumberFormat="1" applyFont="1" applyBorder="1" applyAlignment="1">
      <alignment horizontal="left" wrapText="1"/>
    </xf>
    <xf numFmtId="0" fontId="29" fillId="0" borderId="37" xfId="4" applyFont="1" applyBorder="1" applyAlignment="1">
      <alignment horizontal="right" wrapText="1"/>
    </xf>
    <xf numFmtId="0" fontId="29" fillId="0" borderId="10" xfId="4" applyFont="1" applyBorder="1" applyAlignment="1">
      <alignment horizontal="right" wrapText="1"/>
    </xf>
    <xf numFmtId="0" fontId="29" fillId="0" borderId="26" xfId="4" applyFont="1" applyBorder="1" applyAlignment="1">
      <alignment horizontal="right"/>
    </xf>
    <xf numFmtId="0" fontId="29" fillId="0" borderId="27" xfId="4" applyFont="1" applyBorder="1" applyAlignment="1">
      <alignment horizontal="right"/>
    </xf>
    <xf numFmtId="0" fontId="29" fillId="0" borderId="43" xfId="4" applyFont="1" applyBorder="1" applyAlignment="1">
      <alignment horizontal="right"/>
    </xf>
    <xf numFmtId="0" fontId="29" fillId="9" borderId="37" xfId="4" applyFont="1" applyFill="1" applyBorder="1" applyAlignment="1">
      <alignment horizontal="center" vertical="center" wrapText="1"/>
    </xf>
    <xf numFmtId="0" fontId="29" fillId="9" borderId="5" xfId="4" applyFont="1" applyFill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center" textRotation="90" wrapText="1"/>
    </xf>
    <xf numFmtId="0" fontId="29" fillId="0" borderId="12" xfId="4" applyFont="1" applyBorder="1" applyAlignment="1">
      <alignment horizontal="center" vertical="center" textRotation="90" wrapText="1"/>
    </xf>
    <xf numFmtId="0" fontId="29" fillId="0" borderId="51" xfId="4" applyFont="1" applyBorder="1" applyAlignment="1">
      <alignment horizontal="center" vertical="center" textRotation="90" wrapText="1"/>
    </xf>
    <xf numFmtId="0" fontId="29" fillId="0" borderId="47" xfId="4" applyFont="1" applyBorder="1" applyAlignment="1">
      <alignment horizontal="center" vertical="center" textRotation="90"/>
    </xf>
    <xf numFmtId="0" fontId="29" fillId="0" borderId="48" xfId="4" applyFont="1" applyBorder="1" applyAlignment="1">
      <alignment horizontal="center" vertical="center" textRotation="90"/>
    </xf>
    <xf numFmtId="0" fontId="29" fillId="0" borderId="52" xfId="4" applyFont="1" applyBorder="1" applyAlignment="1">
      <alignment horizontal="center" vertical="center" textRotation="90"/>
    </xf>
    <xf numFmtId="0" fontId="10" fillId="0" borderId="31" xfId="4" applyFont="1" applyBorder="1" applyAlignment="1">
      <alignment horizontal="center" vertical="center" textRotation="90"/>
    </xf>
    <xf numFmtId="0" fontId="10" fillId="0" borderId="36" xfId="4" applyFont="1" applyBorder="1" applyAlignment="1">
      <alignment horizontal="center" vertical="center" textRotation="90"/>
    </xf>
    <xf numFmtId="0" fontId="10" fillId="0" borderId="42" xfId="4" applyFont="1" applyBorder="1" applyAlignment="1">
      <alignment horizontal="center" vertical="center" textRotation="90"/>
    </xf>
    <xf numFmtId="0" fontId="29" fillId="0" borderId="32" xfId="4" applyFont="1" applyBorder="1" applyAlignment="1">
      <alignment horizontal="right"/>
    </xf>
    <xf numFmtId="0" fontId="29" fillId="0" borderId="16" xfId="4" applyFont="1" applyBorder="1" applyAlignment="1">
      <alignment horizontal="right"/>
    </xf>
    <xf numFmtId="0" fontId="29" fillId="0" borderId="37" xfId="4" applyFont="1" applyBorder="1" applyAlignment="1">
      <alignment horizontal="right"/>
    </xf>
    <xf numFmtId="0" fontId="29" fillId="0" borderId="10" xfId="4" applyFont="1" applyBorder="1" applyAlignment="1">
      <alignment horizontal="right"/>
    </xf>
    <xf numFmtId="0" fontId="29" fillId="0" borderId="38" xfId="4" applyFont="1" applyBorder="1" applyAlignment="1">
      <alignment horizontal="right" vertical="center"/>
    </xf>
    <xf numFmtId="0" fontId="29" fillId="0" borderId="13" xfId="4" applyFont="1" applyBorder="1" applyAlignment="1">
      <alignment horizontal="right" vertical="center"/>
    </xf>
    <xf numFmtId="0" fontId="29" fillId="0" borderId="39" xfId="4" applyFont="1" applyBorder="1" applyAlignment="1">
      <alignment horizontal="right" vertical="center"/>
    </xf>
    <xf numFmtId="0" fontId="29" fillId="0" borderId="9" xfId="4" applyFont="1" applyBorder="1" applyAlignment="1">
      <alignment horizontal="right" vertical="center"/>
    </xf>
    <xf numFmtId="0" fontId="29" fillId="0" borderId="24" xfId="4" applyFont="1" applyBorder="1" applyAlignment="1">
      <alignment horizontal="right" vertical="center"/>
    </xf>
    <xf numFmtId="0" fontId="29" fillId="0" borderId="1" xfId="4" applyFont="1" applyBorder="1" applyAlignment="1">
      <alignment horizontal="right" vertical="center"/>
    </xf>
    <xf numFmtId="0" fontId="29" fillId="0" borderId="4" xfId="4" applyFont="1" applyBorder="1" applyAlignment="1">
      <alignment horizontal="right" vertical="center"/>
    </xf>
    <xf numFmtId="0" fontId="29" fillId="0" borderId="4" xfId="4" applyFont="1" applyBorder="1" applyAlignment="1">
      <alignment horizontal="center"/>
    </xf>
    <xf numFmtId="0" fontId="29" fillId="0" borderId="10" xfId="4" applyFont="1" applyBorder="1" applyAlignment="1">
      <alignment horizontal="center"/>
    </xf>
    <xf numFmtId="0" fontId="29" fillId="0" borderId="20" xfId="4" applyFont="1" applyBorder="1" applyAlignment="1">
      <alignment horizontal="center"/>
    </xf>
    <xf numFmtId="0" fontId="29" fillId="0" borderId="29" xfId="4" applyFont="1" applyBorder="1" applyAlignment="1">
      <alignment horizontal="center" vertical="center" textRotation="90" wrapText="1"/>
    </xf>
    <xf numFmtId="0" fontId="29" fillId="0" borderId="35" xfId="4" applyFont="1" applyBorder="1" applyAlignment="1">
      <alignment horizontal="center" vertical="center" textRotation="90" wrapText="1"/>
    </xf>
    <xf numFmtId="0" fontId="29" fillId="0" borderId="40" xfId="4" applyFont="1" applyBorder="1" applyAlignment="1">
      <alignment horizontal="center" vertical="center" textRotation="90" wrapText="1"/>
    </xf>
    <xf numFmtId="0" fontId="29" fillId="9" borderId="38" xfId="4" applyFont="1" applyFill="1" applyBorder="1" applyAlignment="1">
      <alignment horizontal="center" vertical="center"/>
    </xf>
    <xf numFmtId="0" fontId="29" fillId="9" borderId="7" xfId="4" applyFont="1" applyFill="1" applyBorder="1" applyAlignment="1">
      <alignment horizontal="center" vertical="center"/>
    </xf>
    <xf numFmtId="0" fontId="29" fillId="9" borderId="39" xfId="4" applyFont="1" applyFill="1" applyBorder="1" applyAlignment="1">
      <alignment horizontal="center" vertical="center"/>
    </xf>
    <xf numFmtId="0" fontId="29" fillId="9" borderId="8" xfId="4" applyFont="1" applyFill="1" applyBorder="1" applyAlignment="1">
      <alignment horizontal="center" vertical="center"/>
    </xf>
    <xf numFmtId="49" fontId="29" fillId="0" borderId="31" xfId="4" applyNumberFormat="1" applyFont="1" applyBorder="1" applyAlignment="1">
      <alignment horizontal="center" vertical="center" wrapText="1"/>
    </xf>
    <xf numFmtId="49" fontId="29" fillId="0" borderId="36" xfId="4" applyNumberFormat="1" applyFont="1" applyBorder="1" applyAlignment="1">
      <alignment horizontal="center" vertical="center" wrapText="1"/>
    </xf>
    <xf numFmtId="49" fontId="29" fillId="0" borderId="42" xfId="4" applyNumberFormat="1" applyFont="1" applyBorder="1" applyAlignment="1">
      <alignment horizontal="center" vertical="center" wrapText="1"/>
    </xf>
    <xf numFmtId="0" fontId="29" fillId="0" borderId="31" xfId="4" applyFont="1" applyBorder="1" applyAlignment="1">
      <alignment horizontal="center" textRotation="90" wrapText="1"/>
    </xf>
    <xf numFmtId="0" fontId="29" fillId="0" borderId="36" xfId="4" applyFont="1" applyBorder="1" applyAlignment="1">
      <alignment horizontal="center" textRotation="90" wrapText="1"/>
    </xf>
    <xf numFmtId="0" fontId="29" fillId="0" borderId="42" xfId="4" applyFont="1" applyBorder="1" applyAlignment="1">
      <alignment horizontal="center" textRotation="90" wrapText="1"/>
    </xf>
    <xf numFmtId="0" fontId="29" fillId="0" borderId="32" xfId="4" applyFont="1" applyBorder="1" applyAlignment="1">
      <alignment horizontal="center" wrapText="1"/>
    </xf>
    <xf numFmtId="0" fontId="29" fillId="0" borderId="16" xfId="4" applyFont="1" applyBorder="1" applyAlignment="1">
      <alignment horizontal="center" wrapText="1"/>
    </xf>
    <xf numFmtId="0" fontId="29" fillId="0" borderId="18" xfId="4" applyFont="1" applyBorder="1" applyAlignment="1">
      <alignment horizontal="center" wrapText="1"/>
    </xf>
    <xf numFmtId="0" fontId="18" fillId="0" borderId="32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 wrapText="1"/>
    </xf>
    <xf numFmtId="0" fontId="34" fillId="0" borderId="46" xfId="4" applyFont="1" applyBorder="1" applyAlignment="1">
      <alignment horizontal="center" vertical="center" textRotation="90" wrapText="1"/>
    </xf>
    <xf numFmtId="0" fontId="34" fillId="0" borderId="19" xfId="4" applyFont="1" applyBorder="1" applyAlignment="1">
      <alignment horizontal="center" vertical="center" textRotation="90" wrapText="1"/>
    </xf>
    <xf numFmtId="0" fontId="34" fillId="0" borderId="50" xfId="4" applyFont="1" applyBorder="1" applyAlignment="1">
      <alignment horizontal="center" vertical="center" textRotation="90" wrapText="1"/>
    </xf>
    <xf numFmtId="0" fontId="34" fillId="0" borderId="10" xfId="4" applyFont="1" applyBorder="1" applyAlignment="1">
      <alignment horizontal="center" vertical="center"/>
    </xf>
    <xf numFmtId="0" fontId="34" fillId="0" borderId="20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34" fillId="0" borderId="10" xfId="4" applyFont="1" applyBorder="1" applyAlignment="1">
      <alignment horizontal="center" vertical="center" wrapText="1"/>
    </xf>
    <xf numFmtId="0" fontId="34" fillId="0" borderId="5" xfId="4" applyFont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0" fontId="29" fillId="0" borderId="20" xfId="4" applyFont="1" applyBorder="1" applyAlignment="1">
      <alignment horizontal="center" vertical="center" wrapText="1"/>
    </xf>
    <xf numFmtId="0" fontId="34" fillId="0" borderId="4" xfId="4" applyFont="1" applyBorder="1" applyAlignment="1">
      <alignment horizontal="center" vertical="center" wrapText="1"/>
    </xf>
    <xf numFmtId="0" fontId="34" fillId="0" borderId="20" xfId="4" applyFont="1" applyBorder="1" applyAlignment="1">
      <alignment horizontal="center" vertical="center" wrapText="1"/>
    </xf>
    <xf numFmtId="0" fontId="34" fillId="12" borderId="37" xfId="4" applyFont="1" applyFill="1" applyBorder="1" applyAlignment="1">
      <alignment horizontal="center" vertical="center"/>
    </xf>
    <xf numFmtId="0" fontId="34" fillId="12" borderId="10" xfId="4" applyFont="1" applyFill="1" applyBorder="1" applyAlignment="1">
      <alignment horizontal="center" vertical="center"/>
    </xf>
    <xf numFmtId="0" fontId="34" fillId="12" borderId="20" xfId="4" applyFont="1" applyFill="1" applyBorder="1" applyAlignment="1">
      <alignment horizontal="center" vertical="center"/>
    </xf>
    <xf numFmtId="0" fontId="29" fillId="0" borderId="2" xfId="4" applyFont="1" applyBorder="1" applyAlignment="1">
      <alignment horizontal="center"/>
    </xf>
    <xf numFmtId="0" fontId="29" fillId="0" borderId="51" xfId="4" applyFont="1" applyBorder="1" applyAlignment="1">
      <alignment horizontal="center"/>
    </xf>
    <xf numFmtId="0" fontId="29" fillId="0" borderId="21" xfId="4" applyFont="1" applyBorder="1" applyAlignment="1">
      <alignment horizontal="center"/>
    </xf>
    <xf numFmtId="0" fontId="29" fillId="0" borderId="68" xfId="4" applyFont="1" applyBorder="1" applyAlignment="1">
      <alignment horizontal="center"/>
    </xf>
    <xf numFmtId="0" fontId="29" fillId="16" borderId="50" xfId="4" applyFont="1" applyFill="1" applyBorder="1" applyAlignment="1">
      <alignment horizontal="center" vertical="center"/>
    </xf>
    <xf numFmtId="0" fontId="29" fillId="16" borderId="68" xfId="4" applyFont="1" applyFill="1" applyBorder="1" applyAlignment="1">
      <alignment horizontal="center" vertical="center"/>
    </xf>
    <xf numFmtId="0" fontId="29" fillId="9" borderId="46" xfId="4" applyFont="1" applyFill="1" applyBorder="1" applyAlignment="1">
      <alignment horizontal="center"/>
    </xf>
    <xf numFmtId="0" fontId="29" fillId="9" borderId="50" xfId="4" applyFont="1" applyFill="1" applyBorder="1" applyAlignment="1">
      <alignment horizontal="center"/>
    </xf>
    <xf numFmtId="0" fontId="34" fillId="16" borderId="37" xfId="4" applyFont="1" applyFill="1" applyBorder="1" applyAlignment="1">
      <alignment horizontal="center" vertical="center"/>
    </xf>
    <xf numFmtId="0" fontId="34" fillId="16" borderId="20" xfId="4" applyFont="1" applyFill="1" applyBorder="1" applyAlignment="1">
      <alignment horizontal="center" vertical="center"/>
    </xf>
    <xf numFmtId="0" fontId="34" fillId="9" borderId="37" xfId="4" applyFont="1" applyFill="1" applyBorder="1" applyAlignment="1">
      <alignment horizontal="center" vertical="center"/>
    </xf>
    <xf numFmtId="0" fontId="34" fillId="9" borderId="10" xfId="4" applyFont="1" applyFill="1" applyBorder="1" applyAlignment="1">
      <alignment horizontal="center" vertical="center"/>
    </xf>
    <xf numFmtId="0" fontId="34" fillId="9" borderId="20" xfId="4" applyFont="1" applyFill="1" applyBorder="1" applyAlignment="1">
      <alignment horizontal="center" vertical="center"/>
    </xf>
    <xf numFmtId="0" fontId="29" fillId="9" borderId="4" xfId="4" applyFont="1" applyFill="1" applyBorder="1" applyAlignment="1">
      <alignment horizontal="center" vertical="center" wrapText="1"/>
    </xf>
    <xf numFmtId="0" fontId="29" fillId="9" borderId="20" xfId="4" applyFont="1" applyFill="1" applyBorder="1" applyAlignment="1">
      <alignment horizontal="center" vertical="center" wrapText="1"/>
    </xf>
    <xf numFmtId="0" fontId="34" fillId="9" borderId="37" xfId="4" applyFont="1" applyFill="1" applyBorder="1" applyAlignment="1">
      <alignment horizontal="center" vertical="center" wrapText="1"/>
    </xf>
    <xf numFmtId="0" fontId="34" fillId="9" borderId="5" xfId="4" applyFont="1" applyFill="1" applyBorder="1" applyAlignment="1">
      <alignment horizontal="center" vertical="center" wrapText="1"/>
    </xf>
    <xf numFmtId="0" fontId="34" fillId="9" borderId="4" xfId="4" applyFont="1" applyFill="1" applyBorder="1" applyAlignment="1">
      <alignment horizontal="center" vertical="center" wrapText="1"/>
    </xf>
    <xf numFmtId="0" fontId="34" fillId="9" borderId="20" xfId="4" applyFont="1" applyFill="1" applyBorder="1" applyAlignment="1">
      <alignment horizontal="center" vertical="center" wrapText="1"/>
    </xf>
    <xf numFmtId="0" fontId="34" fillId="12" borderId="37" xfId="4" applyFont="1" applyFill="1" applyBorder="1" applyAlignment="1">
      <alignment horizontal="center" vertical="center" wrapText="1"/>
    </xf>
    <xf numFmtId="0" fontId="34" fillId="12" borderId="5" xfId="4" applyFont="1" applyFill="1" applyBorder="1" applyAlignment="1">
      <alignment horizontal="center" vertical="center" wrapText="1"/>
    </xf>
    <xf numFmtId="49" fontId="33" fillId="0" borderId="62" xfId="4" applyNumberFormat="1" applyFont="1" applyBorder="1" applyAlignment="1">
      <alignment horizontal="center" vertical="center"/>
    </xf>
    <xf numFmtId="49" fontId="33" fillId="0" borderId="52" xfId="4" applyNumberFormat="1" applyFont="1" applyBorder="1" applyAlignment="1">
      <alignment horizontal="center" vertical="center"/>
    </xf>
    <xf numFmtId="0" fontId="29" fillId="0" borderId="46" xfId="4" applyFont="1" applyBorder="1" applyAlignment="1">
      <alignment horizontal="center" vertical="center"/>
    </xf>
    <xf numFmtId="0" fontId="29" fillId="0" borderId="50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51" xfId="4" applyFont="1" applyBorder="1" applyAlignment="1">
      <alignment horizontal="center" vertical="center"/>
    </xf>
    <xf numFmtId="0" fontId="29" fillId="12" borderId="2" xfId="4" applyFont="1" applyFill="1" applyBorder="1" applyAlignment="1">
      <alignment horizontal="center"/>
    </xf>
    <xf numFmtId="0" fontId="29" fillId="12" borderId="51" xfId="4" applyFont="1" applyFill="1" applyBorder="1" applyAlignment="1">
      <alignment horizontal="center"/>
    </xf>
    <xf numFmtId="0" fontId="29" fillId="12" borderId="21" xfId="4" applyFont="1" applyFill="1" applyBorder="1" applyAlignment="1">
      <alignment horizontal="center"/>
    </xf>
    <xf numFmtId="0" fontId="29" fillId="12" borderId="68" xfId="4" applyFont="1" applyFill="1" applyBorder="1" applyAlignment="1">
      <alignment horizontal="center"/>
    </xf>
    <xf numFmtId="0" fontId="29" fillId="0" borderId="46" xfId="4" applyFont="1" applyBorder="1" applyAlignment="1">
      <alignment horizontal="center"/>
    </xf>
    <xf numFmtId="0" fontId="29" fillId="0" borderId="50" xfId="4" applyFont="1" applyBorder="1" applyAlignment="1">
      <alignment horizontal="center"/>
    </xf>
    <xf numFmtId="0" fontId="29" fillId="9" borderId="2" xfId="4" applyFont="1" applyFill="1" applyBorder="1" applyAlignment="1">
      <alignment horizontal="center"/>
    </xf>
    <xf numFmtId="0" fontId="29" fillId="9" borderId="51" xfId="4" applyFont="1" applyFill="1" applyBorder="1" applyAlignment="1">
      <alignment horizontal="center"/>
    </xf>
    <xf numFmtId="0" fontId="29" fillId="9" borderId="21" xfId="4" applyFont="1" applyFill="1" applyBorder="1" applyAlignment="1">
      <alignment horizontal="center"/>
    </xf>
    <xf numFmtId="0" fontId="29" fillId="9" borderId="68" xfId="4" applyFont="1" applyFill="1" applyBorder="1" applyAlignment="1">
      <alignment horizontal="center"/>
    </xf>
    <xf numFmtId="0" fontId="29" fillId="12" borderId="46" xfId="4" applyFont="1" applyFill="1" applyBorder="1" applyAlignment="1">
      <alignment horizontal="center"/>
    </xf>
    <xf numFmtId="0" fontId="29" fillId="12" borderId="50" xfId="4" applyFont="1" applyFill="1" applyBorder="1" applyAlignment="1">
      <alignment horizontal="center"/>
    </xf>
    <xf numFmtId="0" fontId="15" fillId="0" borderId="9" xfId="2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3"/>
    <cellStyle name="Обычный 3" xfId="4"/>
    <cellStyle name="Обычный_sheetAud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workbookViewId="0">
      <selection activeCell="V31" sqref="V31:AW32"/>
    </sheetView>
  </sheetViews>
  <sheetFormatPr defaultColWidth="12.5703125" defaultRowHeight="13.5" customHeight="1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>
      <c r="AN1" s="434" t="s">
        <v>110</v>
      </c>
      <c r="AO1" s="434"/>
      <c r="AP1" s="434"/>
      <c r="AQ1" s="434"/>
      <c r="AR1" s="434"/>
      <c r="AS1" s="434"/>
      <c r="AT1" s="434"/>
      <c r="AU1" s="434"/>
    </row>
    <row r="2" spans="1:50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46" t="s">
        <v>311</v>
      </c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2"/>
      <c r="AX2" s="2"/>
    </row>
    <row r="3" spans="1:5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2"/>
      <c r="AX3" s="2"/>
    </row>
    <row r="4" spans="1:50" ht="3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2"/>
      <c r="AX4" s="2"/>
    </row>
    <row r="5" spans="1:5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>
      <c r="A6" s="1"/>
      <c r="B6" s="436" t="s">
        <v>0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2"/>
    </row>
    <row r="7" spans="1:50" ht="15" customHeight="1">
      <c r="A7" s="1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2"/>
    </row>
    <row r="8" spans="1:50" ht="11.25" customHeight="1">
      <c r="A8" s="1"/>
      <c r="B8" s="437" t="s">
        <v>96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2"/>
    </row>
    <row r="9" spans="1:50" ht="11.25" customHeight="1">
      <c r="A9" s="1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2"/>
    </row>
    <row r="10" spans="1:50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>
      <c r="A11" s="1"/>
      <c r="B11" s="439" t="s">
        <v>112</v>
      </c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2"/>
    </row>
    <row r="12" spans="1:50" ht="12" hidden="1" customHeight="1">
      <c r="A12" s="1"/>
      <c r="B12" s="439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39"/>
      <c r="AX12" s="2"/>
    </row>
    <row r="13" spans="1:50" ht="12" customHeight="1">
      <c r="A13" s="1"/>
      <c r="B13" s="439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39"/>
      <c r="AX13" s="2"/>
    </row>
    <row r="14" spans="1:50" ht="15.75" customHeight="1">
      <c r="A14" s="1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2"/>
    </row>
    <row r="15" spans="1:50" ht="13.5" customHeight="1">
      <c r="A15" s="1"/>
      <c r="B15" s="441" t="s">
        <v>1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2"/>
    </row>
    <row r="16" spans="1:50" ht="13.5" customHeight="1">
      <c r="A16" s="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2"/>
    </row>
    <row r="17" spans="1:5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>
      <c r="A18" s="1"/>
      <c r="B18" s="442" t="s">
        <v>2</v>
      </c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42"/>
      <c r="AX18" s="2"/>
    </row>
    <row r="19" spans="1:52" ht="8.25" customHeight="1">
      <c r="A19" s="1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2"/>
    </row>
    <row r="20" spans="1:52" ht="18" customHeight="1">
      <c r="A20" s="1"/>
      <c r="B20" s="443" t="s">
        <v>114</v>
      </c>
      <c r="C20" s="444"/>
      <c r="D20" s="444"/>
      <c r="E20" s="444"/>
      <c r="F20" s="444"/>
      <c r="G20" s="1"/>
      <c r="H20" s="445" t="s">
        <v>115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2"/>
    </row>
    <row r="21" spans="1:52" ht="18.75" customHeight="1">
      <c r="A21" s="1"/>
      <c r="B21" s="433" t="s">
        <v>3</v>
      </c>
      <c r="C21" s="433"/>
      <c r="D21" s="433"/>
      <c r="E21" s="433"/>
      <c r="F21" s="433"/>
      <c r="G21" s="433"/>
      <c r="H21" s="433" t="s">
        <v>4</v>
      </c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2"/>
      <c r="AX21" s="2"/>
    </row>
    <row r="22" spans="1:52" ht="18" customHeight="1">
      <c r="A22" s="1"/>
      <c r="B22" s="442" t="s">
        <v>5</v>
      </c>
      <c r="C22" s="442"/>
      <c r="D22" s="442"/>
      <c r="E22" s="52"/>
      <c r="G22" s="1"/>
      <c r="H22" s="435" t="s">
        <v>6</v>
      </c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3"/>
      <c r="AW22" s="53"/>
      <c r="AX22" s="2"/>
    </row>
    <row r="23" spans="1:5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5"/>
    </row>
    <row r="24" spans="1:52" ht="19.5" customHeight="1">
      <c r="A24" s="1"/>
      <c r="B24" s="429" t="s">
        <v>7</v>
      </c>
      <c r="C24" s="429"/>
      <c r="D24" s="429"/>
      <c r="E24" s="429"/>
      <c r="F24" s="429"/>
      <c r="G24" s="429"/>
      <c r="H24" s="435" t="s">
        <v>116</v>
      </c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2"/>
    </row>
    <row r="25" spans="1:52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>
      <c r="A26" s="1"/>
      <c r="B26" s="429" t="s">
        <v>8</v>
      </c>
      <c r="C26" s="429"/>
      <c r="D26" s="429"/>
      <c r="E26" s="429"/>
      <c r="F26" s="429"/>
      <c r="G26" s="429"/>
      <c r="H26" s="438" t="s">
        <v>9</v>
      </c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>
      <c r="A28" s="1"/>
      <c r="B28" s="429" t="s">
        <v>95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1"/>
      <c r="O28" s="438" t="s">
        <v>10</v>
      </c>
      <c r="P28" s="438"/>
      <c r="Q28" s="438"/>
      <c r="R28" s="438"/>
      <c r="S28" s="438"/>
      <c r="T28" s="1"/>
      <c r="U28" s="1"/>
      <c r="V28" s="429" t="s">
        <v>11</v>
      </c>
      <c r="W28" s="429"/>
      <c r="X28" s="429"/>
      <c r="Y28" s="429"/>
      <c r="Z28" s="429"/>
      <c r="AA28" s="429"/>
      <c r="AB28" s="429"/>
      <c r="AC28" s="429"/>
      <c r="AD28" s="429"/>
      <c r="AE28" s="429"/>
      <c r="AF28" s="438">
        <v>2021</v>
      </c>
      <c r="AG28" s="438"/>
      <c r="AH28" s="438"/>
      <c r="AI28" s="438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>
      <c r="A30" s="1"/>
      <c r="B30" s="429" t="s">
        <v>12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5" t="s">
        <v>126</v>
      </c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2"/>
    </row>
    <row r="31" spans="1:5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2"/>
    </row>
    <row r="32" spans="1:52" ht="7.5" customHeight="1">
      <c r="A32" s="1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2"/>
    </row>
    <row r="33" spans="1:50" ht="18.75" customHeight="1">
      <c r="A33" s="1"/>
      <c r="B33" s="429" t="s">
        <v>13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30" t="s">
        <v>14</v>
      </c>
      <c r="N33" s="430"/>
      <c r="O33" s="431">
        <v>41766</v>
      </c>
      <c r="P33" s="432"/>
      <c r="Q33" s="432"/>
      <c r="R33" s="432"/>
      <c r="S33" s="432"/>
      <c r="T33" s="430" t="s">
        <v>15</v>
      </c>
      <c r="U33" s="430"/>
      <c r="V33" s="432">
        <v>461</v>
      </c>
      <c r="W33" s="432"/>
      <c r="X33" s="43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33:L33"/>
    <mergeCell ref="M33:N33"/>
    <mergeCell ref="O33:S33"/>
    <mergeCell ref="T33:U33"/>
    <mergeCell ref="V33:X3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6"/>
  <sheetViews>
    <sheetView workbookViewId="0">
      <selection activeCell="BM13" sqref="BM13"/>
    </sheetView>
  </sheetViews>
  <sheetFormatPr defaultColWidth="12.5703125" defaultRowHeight="13.5" customHeight="1"/>
  <cols>
    <col min="1" max="1" width="5.28515625" style="31" customWidth="1"/>
    <col min="2" max="53" width="2.7109375" style="31" customWidth="1"/>
    <col min="54" max="54" width="0.140625" style="31" customWidth="1"/>
    <col min="55" max="55" width="2.85546875" style="31" hidden="1" customWidth="1"/>
    <col min="56" max="56" width="3" style="31" hidden="1" customWidth="1"/>
    <col min="57" max="57" width="0.5703125" style="31" hidden="1" customWidth="1"/>
    <col min="58" max="58" width="2.85546875" style="31" hidden="1" customWidth="1"/>
    <col min="59" max="59" width="1.7109375" style="31" hidden="1" customWidth="1"/>
    <col min="60" max="60" width="0.140625" style="31" hidden="1" customWidth="1"/>
    <col min="61" max="61" width="2.85546875" style="31" hidden="1" customWidth="1"/>
    <col min="62" max="62" width="4.42578125" style="31" hidden="1" customWidth="1"/>
    <col min="63" max="63" width="0.28515625" style="31" hidden="1" customWidth="1"/>
    <col min="64" max="16384" width="12.5703125" style="31"/>
  </cols>
  <sheetData>
    <row r="1" spans="1:63" ht="36" customHeight="1">
      <c r="A1" s="459" t="s">
        <v>111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</row>
    <row r="2" spans="1:63" ht="11.25" customHeight="1">
      <c r="A2" s="457" t="s">
        <v>16</v>
      </c>
      <c r="B2" s="456" t="s">
        <v>36</v>
      </c>
      <c r="C2" s="456"/>
      <c r="D2" s="456"/>
      <c r="E2" s="456"/>
      <c r="F2" s="457" t="s">
        <v>37</v>
      </c>
      <c r="G2" s="456" t="s">
        <v>38</v>
      </c>
      <c r="H2" s="456"/>
      <c r="I2" s="456"/>
      <c r="J2" s="457" t="s">
        <v>39</v>
      </c>
      <c r="K2" s="456" t="s">
        <v>40</v>
      </c>
      <c r="L2" s="456"/>
      <c r="M2" s="456"/>
      <c r="N2" s="32"/>
      <c r="O2" s="456" t="s">
        <v>41</v>
      </c>
      <c r="P2" s="456"/>
      <c r="Q2" s="456"/>
      <c r="R2" s="456"/>
      <c r="S2" s="457" t="s">
        <v>42</v>
      </c>
      <c r="T2" s="456" t="s">
        <v>43</v>
      </c>
      <c r="U2" s="456"/>
      <c r="V2" s="456"/>
      <c r="W2" s="457" t="s">
        <v>44</v>
      </c>
      <c r="X2" s="456" t="s">
        <v>45</v>
      </c>
      <c r="Y2" s="456"/>
      <c r="Z2" s="456"/>
      <c r="AA2" s="457" t="s">
        <v>46</v>
      </c>
      <c r="AB2" s="456" t="s">
        <v>47</v>
      </c>
      <c r="AC2" s="456"/>
      <c r="AD2" s="456"/>
      <c r="AE2" s="456"/>
      <c r="AF2" s="457" t="s">
        <v>48</v>
      </c>
      <c r="AG2" s="456" t="s">
        <v>49</v>
      </c>
      <c r="AH2" s="456"/>
      <c r="AI2" s="456"/>
      <c r="AJ2" s="457" t="s">
        <v>50</v>
      </c>
      <c r="AK2" s="456" t="s">
        <v>51</v>
      </c>
      <c r="AL2" s="456"/>
      <c r="AM2" s="456"/>
      <c r="AN2" s="456"/>
      <c r="AO2" s="456" t="s">
        <v>52</v>
      </c>
      <c r="AP2" s="456"/>
      <c r="AQ2" s="456"/>
      <c r="AR2" s="456"/>
      <c r="AS2" s="457" t="s">
        <v>53</v>
      </c>
      <c r="AT2" s="456" t="s">
        <v>54</v>
      </c>
      <c r="AU2" s="456"/>
      <c r="AV2" s="456"/>
      <c r="AW2" s="457" t="s">
        <v>55</v>
      </c>
      <c r="AX2" s="456" t="s">
        <v>56</v>
      </c>
      <c r="AY2" s="456"/>
      <c r="AZ2" s="456"/>
      <c r="BA2" s="456"/>
    </row>
    <row r="3" spans="1:63" ht="45.75" customHeight="1">
      <c r="A3" s="460"/>
      <c r="B3" s="12" t="s">
        <v>57</v>
      </c>
      <c r="C3" s="12" t="s">
        <v>58</v>
      </c>
      <c r="D3" s="12" t="s">
        <v>59</v>
      </c>
      <c r="E3" s="12" t="s">
        <v>60</v>
      </c>
      <c r="F3" s="458"/>
      <c r="G3" s="12" t="s">
        <v>61</v>
      </c>
      <c r="H3" s="12" t="s">
        <v>62</v>
      </c>
      <c r="I3" s="12" t="s">
        <v>63</v>
      </c>
      <c r="J3" s="461"/>
      <c r="K3" s="12" t="s">
        <v>64</v>
      </c>
      <c r="L3" s="12" t="s">
        <v>65</v>
      </c>
      <c r="M3" s="12" t="s">
        <v>66</v>
      </c>
      <c r="N3" s="12" t="s">
        <v>67</v>
      </c>
      <c r="O3" s="12" t="s">
        <v>57</v>
      </c>
      <c r="P3" s="12" t="s">
        <v>58</v>
      </c>
      <c r="Q3" s="12" t="s">
        <v>59</v>
      </c>
      <c r="R3" s="12" t="s">
        <v>60</v>
      </c>
      <c r="S3" s="458"/>
      <c r="T3" s="12" t="s">
        <v>68</v>
      </c>
      <c r="U3" s="12" t="s">
        <v>69</v>
      </c>
      <c r="V3" s="12" t="s">
        <v>70</v>
      </c>
      <c r="W3" s="458"/>
      <c r="X3" s="12" t="s">
        <v>71</v>
      </c>
      <c r="Y3" s="12" t="s">
        <v>72</v>
      </c>
      <c r="Z3" s="12" t="s">
        <v>73</v>
      </c>
      <c r="AA3" s="458"/>
      <c r="AB3" s="12" t="s">
        <v>71</v>
      </c>
      <c r="AC3" s="12" t="s">
        <v>72</v>
      </c>
      <c r="AD3" s="12" t="s">
        <v>73</v>
      </c>
      <c r="AE3" s="12" t="s">
        <v>74</v>
      </c>
      <c r="AF3" s="458"/>
      <c r="AG3" s="12" t="s">
        <v>61</v>
      </c>
      <c r="AH3" s="12" t="s">
        <v>62</v>
      </c>
      <c r="AI3" s="12" t="s">
        <v>63</v>
      </c>
      <c r="AJ3" s="458"/>
      <c r="AK3" s="12" t="s">
        <v>75</v>
      </c>
      <c r="AL3" s="12" t="s">
        <v>76</v>
      </c>
      <c r="AM3" s="12" t="s">
        <v>77</v>
      </c>
      <c r="AN3" s="12" t="s">
        <v>78</v>
      </c>
      <c r="AO3" s="12" t="s">
        <v>57</v>
      </c>
      <c r="AP3" s="12" t="s">
        <v>58</v>
      </c>
      <c r="AQ3" s="12" t="s">
        <v>59</v>
      </c>
      <c r="AR3" s="12" t="s">
        <v>60</v>
      </c>
      <c r="AS3" s="458"/>
      <c r="AT3" s="12" t="s">
        <v>61</v>
      </c>
      <c r="AU3" s="12" t="s">
        <v>62</v>
      </c>
      <c r="AV3" s="12" t="s">
        <v>63</v>
      </c>
      <c r="AW3" s="458"/>
      <c r="AX3" s="12" t="s">
        <v>64</v>
      </c>
      <c r="AY3" s="12" t="s">
        <v>65</v>
      </c>
      <c r="AZ3" s="12" t="s">
        <v>66</v>
      </c>
      <c r="BA3" s="13" t="s">
        <v>79</v>
      </c>
    </row>
    <row r="4" spans="1:63" ht="9.75" customHeight="1">
      <c r="A4" s="458"/>
      <c r="B4" s="258">
        <v>1</v>
      </c>
      <c r="C4" s="258">
        <v>2</v>
      </c>
      <c r="D4" s="258">
        <v>3</v>
      </c>
      <c r="E4" s="258">
        <v>4</v>
      </c>
      <c r="F4" s="258">
        <v>5</v>
      </c>
      <c r="G4" s="258">
        <v>6</v>
      </c>
      <c r="H4" s="258">
        <v>7</v>
      </c>
      <c r="I4" s="258">
        <v>8</v>
      </c>
      <c r="J4" s="258">
        <v>9</v>
      </c>
      <c r="K4" s="258">
        <v>10</v>
      </c>
      <c r="L4" s="258">
        <v>11</v>
      </c>
      <c r="M4" s="258">
        <v>12</v>
      </c>
      <c r="N4" s="258">
        <v>13</v>
      </c>
      <c r="O4" s="258">
        <v>14</v>
      </c>
      <c r="P4" s="258">
        <v>15</v>
      </c>
      <c r="Q4" s="258">
        <v>16</v>
      </c>
      <c r="R4" s="258">
        <v>17</v>
      </c>
      <c r="S4" s="258">
        <v>18</v>
      </c>
      <c r="T4" s="258">
        <v>19</v>
      </c>
      <c r="U4" s="258">
        <v>20</v>
      </c>
      <c r="V4" s="258">
        <v>21</v>
      </c>
      <c r="W4" s="258">
        <v>22</v>
      </c>
      <c r="X4" s="258">
        <v>23</v>
      </c>
      <c r="Y4" s="258">
        <v>24</v>
      </c>
      <c r="Z4" s="258">
        <v>25</v>
      </c>
      <c r="AA4" s="258">
        <v>26</v>
      </c>
      <c r="AB4" s="258">
        <v>27</v>
      </c>
      <c r="AC4" s="258">
        <v>28</v>
      </c>
      <c r="AD4" s="258">
        <v>29</v>
      </c>
      <c r="AE4" s="258">
        <v>30</v>
      </c>
      <c r="AF4" s="258">
        <v>31</v>
      </c>
      <c r="AG4" s="258">
        <v>32</v>
      </c>
      <c r="AH4" s="258">
        <v>33</v>
      </c>
      <c r="AI4" s="258">
        <v>34</v>
      </c>
      <c r="AJ4" s="258">
        <v>35</v>
      </c>
      <c r="AK4" s="258">
        <v>36</v>
      </c>
      <c r="AL4" s="258">
        <v>37</v>
      </c>
      <c r="AM4" s="258">
        <v>38</v>
      </c>
      <c r="AN4" s="258">
        <v>39</v>
      </c>
      <c r="AO4" s="258">
        <v>40</v>
      </c>
      <c r="AP4" s="258">
        <v>41</v>
      </c>
      <c r="AQ4" s="258">
        <v>42</v>
      </c>
      <c r="AR4" s="258">
        <v>43</v>
      </c>
      <c r="AS4" s="258">
        <v>44</v>
      </c>
      <c r="AT4" s="258">
        <v>45</v>
      </c>
      <c r="AU4" s="258">
        <v>46</v>
      </c>
      <c r="AV4" s="258">
        <v>47</v>
      </c>
      <c r="AW4" s="258">
        <v>48</v>
      </c>
      <c r="AX4" s="258">
        <v>49</v>
      </c>
      <c r="AY4" s="258">
        <v>50</v>
      </c>
      <c r="AZ4" s="258">
        <v>51</v>
      </c>
      <c r="BA4" s="259">
        <v>52</v>
      </c>
    </row>
    <row r="5" spans="1:63" ht="20.100000000000001" customHeight="1">
      <c r="A5" s="40" t="s">
        <v>26</v>
      </c>
      <c r="B5" s="37"/>
      <c r="C5" s="37"/>
      <c r="D5" s="37"/>
      <c r="E5" s="37"/>
      <c r="F5" s="37"/>
      <c r="G5" s="37"/>
      <c r="H5" s="37"/>
      <c r="I5" s="37"/>
      <c r="J5" s="39"/>
      <c r="K5" s="37"/>
      <c r="L5" s="37"/>
      <c r="M5" s="37"/>
      <c r="N5" s="37"/>
      <c r="O5" s="37"/>
      <c r="P5" s="37"/>
      <c r="Q5" s="37"/>
      <c r="R5" s="41" t="s">
        <v>81</v>
      </c>
      <c r="S5" s="37" t="s">
        <v>80</v>
      </c>
      <c r="T5" s="37" t="s">
        <v>80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9"/>
      <c r="AR5" s="38" t="s">
        <v>81</v>
      </c>
      <c r="AS5" s="37" t="s">
        <v>80</v>
      </c>
      <c r="AT5" s="37" t="s">
        <v>80</v>
      </c>
      <c r="AU5" s="37" t="s">
        <v>80</v>
      </c>
      <c r="AV5" s="37" t="s">
        <v>80</v>
      </c>
      <c r="AW5" s="37" t="s">
        <v>80</v>
      </c>
      <c r="AX5" s="37" t="s">
        <v>80</v>
      </c>
      <c r="AY5" s="37" t="s">
        <v>80</v>
      </c>
      <c r="AZ5" s="37" t="s">
        <v>80</v>
      </c>
      <c r="BA5" s="37" t="s">
        <v>80</v>
      </c>
      <c r="BB5" s="11"/>
    </row>
    <row r="6" spans="1:63" ht="20.100000000000001" customHeight="1">
      <c r="A6" s="40" t="s">
        <v>27</v>
      </c>
      <c r="B6" s="37"/>
      <c r="C6" s="37"/>
      <c r="D6" s="37"/>
      <c r="E6" s="48"/>
      <c r="F6" s="47"/>
      <c r="G6" s="37"/>
      <c r="H6" s="37"/>
      <c r="I6" s="37"/>
      <c r="J6" s="39"/>
      <c r="K6" s="37"/>
      <c r="L6" s="19"/>
      <c r="M6" s="37"/>
      <c r="O6" s="37"/>
      <c r="P6" s="37"/>
      <c r="Q6" s="37"/>
      <c r="R6" s="41" t="s">
        <v>81</v>
      </c>
      <c r="S6" s="37" t="s">
        <v>80</v>
      </c>
      <c r="T6" s="37" t="s">
        <v>80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38" t="s">
        <v>81</v>
      </c>
      <c r="AT6" s="37" t="s">
        <v>80</v>
      </c>
      <c r="AU6" s="37" t="s">
        <v>80</v>
      </c>
      <c r="AV6" s="37" t="s">
        <v>80</v>
      </c>
      <c r="AW6" s="37" t="s">
        <v>80</v>
      </c>
      <c r="AX6" s="37" t="s">
        <v>80</v>
      </c>
      <c r="AY6" s="37" t="s">
        <v>80</v>
      </c>
      <c r="AZ6" s="37" t="s">
        <v>80</v>
      </c>
      <c r="BA6" s="37" t="s">
        <v>80</v>
      </c>
      <c r="BB6" s="11"/>
      <c r="BC6" s="14"/>
      <c r="BD6" s="14"/>
      <c r="BE6" s="11"/>
      <c r="BF6" s="14"/>
      <c r="BG6" s="14"/>
      <c r="BH6" s="11"/>
      <c r="BI6" s="14"/>
      <c r="BJ6" s="14"/>
      <c r="BK6" s="11"/>
    </row>
    <row r="7" spans="1:63" ht="20.100000000000001" customHeight="1">
      <c r="A7" s="40" t="s">
        <v>28</v>
      </c>
      <c r="B7" s="48"/>
      <c r="C7" s="49"/>
      <c r="D7" s="37"/>
      <c r="E7" s="37"/>
      <c r="F7" s="47"/>
      <c r="G7" s="47"/>
      <c r="H7" s="37"/>
      <c r="I7" s="37">
        <v>0</v>
      </c>
      <c r="J7" s="46">
        <v>0</v>
      </c>
      <c r="K7" s="37"/>
      <c r="L7" s="47"/>
      <c r="M7" s="47"/>
      <c r="N7" s="37"/>
      <c r="O7" s="46"/>
      <c r="P7" s="50"/>
      <c r="Q7" s="47"/>
      <c r="R7" s="41" t="s">
        <v>81</v>
      </c>
      <c r="S7" s="37" t="s">
        <v>80</v>
      </c>
      <c r="T7" s="37" t="s">
        <v>80</v>
      </c>
      <c r="U7" s="37"/>
      <c r="V7" s="37"/>
      <c r="W7" s="37"/>
      <c r="X7" s="46"/>
      <c r="Y7" s="46"/>
      <c r="Z7" s="37"/>
      <c r="AA7" s="37"/>
      <c r="AB7" s="37"/>
      <c r="AC7" s="37"/>
      <c r="AD7" s="37"/>
      <c r="AE7" s="46"/>
      <c r="AF7" s="46"/>
      <c r="AG7" s="38" t="s">
        <v>81</v>
      </c>
      <c r="AH7" s="37">
        <v>0</v>
      </c>
      <c r="AI7" s="37">
        <v>0</v>
      </c>
      <c r="AJ7" s="37">
        <v>0</v>
      </c>
      <c r="AK7" s="37">
        <v>0</v>
      </c>
      <c r="AL7" s="46">
        <v>0</v>
      </c>
      <c r="AM7" s="46">
        <v>0</v>
      </c>
      <c r="AN7" s="59">
        <v>0</v>
      </c>
      <c r="AO7" s="56">
        <v>8</v>
      </c>
      <c r="AP7" s="47">
        <v>8</v>
      </c>
      <c r="AQ7" s="47">
        <v>8</v>
      </c>
      <c r="AR7" s="47">
        <v>8</v>
      </c>
      <c r="AS7" s="37" t="s">
        <v>80</v>
      </c>
      <c r="AT7" s="37" t="s">
        <v>80</v>
      </c>
      <c r="AU7" s="37" t="s">
        <v>80</v>
      </c>
      <c r="AV7" s="37" t="s">
        <v>80</v>
      </c>
      <c r="AW7" s="37" t="s">
        <v>80</v>
      </c>
      <c r="AX7" s="37" t="s">
        <v>80</v>
      </c>
      <c r="AY7" s="37" t="s">
        <v>80</v>
      </c>
      <c r="AZ7" s="37" t="s">
        <v>80</v>
      </c>
      <c r="BA7" s="37" t="s">
        <v>80</v>
      </c>
      <c r="BB7" s="11"/>
      <c r="BC7" s="14"/>
      <c r="BD7" s="14"/>
      <c r="BE7" s="11"/>
      <c r="BF7" s="14"/>
      <c r="BG7" s="14"/>
      <c r="BH7" s="11"/>
      <c r="BI7" s="14"/>
      <c r="BJ7" s="14"/>
      <c r="BK7" s="11"/>
    </row>
    <row r="8" spans="1:63" ht="20.100000000000001" customHeight="1">
      <c r="A8" s="40" t="s">
        <v>29</v>
      </c>
      <c r="B8" s="37"/>
      <c r="C8" s="46"/>
      <c r="D8" s="46"/>
      <c r="E8" s="46" t="s">
        <v>113</v>
      </c>
      <c r="F8" s="37"/>
      <c r="G8" s="37"/>
      <c r="H8" s="37"/>
      <c r="I8" s="37"/>
      <c r="J8" s="37"/>
      <c r="K8" s="37"/>
      <c r="L8" s="37"/>
      <c r="M8" s="37"/>
      <c r="N8" s="38" t="s">
        <v>81</v>
      </c>
      <c r="O8" s="46">
        <v>8</v>
      </c>
      <c r="P8" s="46">
        <v>8</v>
      </c>
      <c r="Q8" s="37">
        <v>8</v>
      </c>
      <c r="R8" s="56">
        <v>8</v>
      </c>
      <c r="S8" s="37" t="s">
        <v>80</v>
      </c>
      <c r="T8" s="37" t="s">
        <v>80</v>
      </c>
      <c r="U8" s="37"/>
      <c r="V8" s="37"/>
      <c r="W8" s="51"/>
      <c r="X8" s="51"/>
      <c r="Y8" s="37"/>
      <c r="Z8" s="37"/>
      <c r="AA8" s="37"/>
      <c r="AB8" s="46"/>
      <c r="AC8" s="46"/>
      <c r="AD8" s="37"/>
      <c r="AE8" s="37"/>
      <c r="AF8" s="60"/>
      <c r="AG8" s="37"/>
      <c r="AH8" s="293">
        <v>0</v>
      </c>
      <c r="AI8" s="37" t="s">
        <v>83</v>
      </c>
      <c r="AJ8" s="37" t="s">
        <v>83</v>
      </c>
      <c r="AK8" s="37" t="s">
        <v>83</v>
      </c>
      <c r="AL8" s="37" t="s">
        <v>83</v>
      </c>
      <c r="AM8" s="37" t="s">
        <v>84</v>
      </c>
      <c r="AN8" s="37" t="s">
        <v>84</v>
      </c>
      <c r="AO8" s="37" t="s">
        <v>84</v>
      </c>
      <c r="AP8" s="37" t="s">
        <v>84</v>
      </c>
      <c r="AQ8" s="37" t="s">
        <v>84</v>
      </c>
      <c r="AR8" s="37" t="s">
        <v>84</v>
      </c>
      <c r="AS8" s="37" t="s">
        <v>85</v>
      </c>
      <c r="AT8" s="37" t="s">
        <v>85</v>
      </c>
      <c r="AU8" s="37" t="s">
        <v>85</v>
      </c>
      <c r="AV8" s="37" t="s">
        <v>85</v>
      </c>
      <c r="AW8" s="37" t="s">
        <v>85</v>
      </c>
      <c r="AX8" s="37" t="s">
        <v>85</v>
      </c>
      <c r="AY8" s="37" t="s">
        <v>85</v>
      </c>
      <c r="AZ8" s="37" t="s">
        <v>85</v>
      </c>
      <c r="BA8" s="37" t="s">
        <v>85</v>
      </c>
      <c r="BB8" s="11"/>
      <c r="BC8" s="14"/>
      <c r="BD8" s="14"/>
      <c r="BE8" s="11"/>
      <c r="BF8" s="14"/>
      <c r="BG8" s="14"/>
      <c r="BH8" s="11"/>
      <c r="BI8" s="14"/>
      <c r="BJ8" s="14"/>
      <c r="BK8" s="11"/>
    </row>
    <row r="9" spans="1:63" ht="15" customHeight="1">
      <c r="A9" s="11"/>
      <c r="B9" s="11"/>
      <c r="BB9" s="11"/>
      <c r="BC9" s="14"/>
      <c r="BD9" s="14"/>
      <c r="BE9" s="11"/>
      <c r="BF9" s="14"/>
      <c r="BG9" s="14"/>
      <c r="BH9" s="11"/>
      <c r="BI9" s="14"/>
      <c r="BJ9" s="14"/>
      <c r="BK9" s="11"/>
    </row>
    <row r="10" spans="1:63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33"/>
      <c r="BB10" s="15"/>
      <c r="BC10" s="33"/>
      <c r="BD10" s="33"/>
      <c r="BE10" s="15"/>
      <c r="BF10" s="33"/>
      <c r="BG10" s="33"/>
      <c r="BH10" s="15"/>
      <c r="BI10" s="33"/>
      <c r="BJ10" s="33"/>
      <c r="BK10" s="15"/>
    </row>
    <row r="11" spans="1:63" ht="13.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ht="26.25" customHeight="1">
      <c r="A12" s="453" t="s">
        <v>86</v>
      </c>
      <c r="B12" s="453"/>
      <c r="C12" s="453"/>
      <c r="D12" s="453"/>
      <c r="E12" s="453"/>
      <c r="F12" s="453"/>
      <c r="G12" s="32"/>
      <c r="H12" s="451" t="s">
        <v>87</v>
      </c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15"/>
      <c r="X12" s="15"/>
      <c r="Y12" s="32" t="s">
        <v>82</v>
      </c>
      <c r="Z12" s="451" t="s">
        <v>88</v>
      </c>
      <c r="AA12" s="454"/>
      <c r="AB12" s="454"/>
      <c r="AC12" s="454"/>
      <c r="AD12" s="454"/>
      <c r="AE12" s="454"/>
      <c r="AF12" s="454"/>
      <c r="AG12" s="15"/>
      <c r="AH12" s="15"/>
      <c r="AI12" s="15"/>
      <c r="AJ12" s="15"/>
      <c r="AK12" s="15"/>
      <c r="AL12" s="15"/>
      <c r="AM12" s="15"/>
      <c r="AN12" s="15"/>
      <c r="AO12" s="34"/>
      <c r="AP12" s="15"/>
      <c r="AQ12" s="15"/>
      <c r="AR12" s="32" t="s">
        <v>84</v>
      </c>
      <c r="AS12" s="455" t="s">
        <v>89</v>
      </c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</row>
    <row r="13" spans="1:63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33"/>
      <c r="BB13" s="15"/>
      <c r="BC13" s="33"/>
      <c r="BD13" s="33"/>
      <c r="BE13" s="15"/>
      <c r="BF13" s="33"/>
      <c r="BG13" s="33"/>
      <c r="BH13" s="15"/>
      <c r="BI13" s="33"/>
      <c r="BJ13" s="33"/>
      <c r="BK13" s="15"/>
    </row>
    <row r="14" spans="1:63" ht="27.75" customHeight="1">
      <c r="A14" s="15"/>
      <c r="B14" s="15"/>
      <c r="C14" s="15"/>
      <c r="D14" s="15"/>
      <c r="E14" s="15"/>
      <c r="F14" s="15"/>
      <c r="G14" s="32" t="s">
        <v>81</v>
      </c>
      <c r="H14" s="450" t="s">
        <v>90</v>
      </c>
      <c r="I14" s="450"/>
      <c r="J14" s="450"/>
      <c r="K14" s="450"/>
      <c r="L14" s="450"/>
      <c r="M14" s="450"/>
      <c r="N14" s="450"/>
      <c r="O14" s="450"/>
      <c r="P14" s="450"/>
      <c r="Q14" s="450"/>
      <c r="R14" s="15"/>
      <c r="S14" s="15"/>
      <c r="T14" s="15"/>
      <c r="U14" s="33"/>
      <c r="V14" s="15"/>
      <c r="W14" s="15"/>
      <c r="X14" s="15"/>
      <c r="Y14" s="32" t="s">
        <v>34</v>
      </c>
      <c r="Z14" s="451" t="s">
        <v>91</v>
      </c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15"/>
      <c r="AR14" s="32" t="s">
        <v>28</v>
      </c>
      <c r="AS14" s="448" t="s">
        <v>105</v>
      </c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33"/>
      <c r="BG14" s="33"/>
      <c r="BH14" s="15"/>
      <c r="BI14" s="33"/>
      <c r="BJ14" s="33"/>
      <c r="BK14" s="15"/>
    </row>
    <row r="15" spans="1:63" ht="13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33"/>
      <c r="BB15" s="15"/>
      <c r="BC15" s="33"/>
      <c r="BD15" s="33"/>
      <c r="BE15" s="15"/>
      <c r="BF15" s="33"/>
      <c r="BG15" s="33"/>
      <c r="BH15" s="15"/>
      <c r="BI15" s="33"/>
      <c r="BJ15" s="33"/>
      <c r="BK15" s="15"/>
    </row>
    <row r="16" spans="1:63" ht="25.5" customHeight="1">
      <c r="A16" s="15"/>
      <c r="B16" s="15"/>
      <c r="C16" s="15"/>
      <c r="D16" s="15"/>
      <c r="E16" s="15"/>
      <c r="F16" s="15"/>
      <c r="G16" s="32" t="s">
        <v>80</v>
      </c>
      <c r="H16" s="450" t="s">
        <v>92</v>
      </c>
      <c r="I16" s="450"/>
      <c r="J16" s="450"/>
      <c r="K16" s="450"/>
      <c r="L16" s="450"/>
      <c r="M16" s="450"/>
      <c r="N16" s="450"/>
      <c r="O16" s="450"/>
      <c r="P16" s="450"/>
      <c r="Q16" s="450"/>
      <c r="R16" s="15"/>
      <c r="S16" s="15"/>
      <c r="T16" s="15"/>
      <c r="U16" s="33"/>
      <c r="V16" s="15" t="s">
        <v>113</v>
      </c>
      <c r="W16" s="15"/>
      <c r="X16" s="15"/>
      <c r="Y16" s="32" t="s">
        <v>83</v>
      </c>
      <c r="Z16" s="450" t="s">
        <v>93</v>
      </c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15"/>
      <c r="AR16" s="32" t="s">
        <v>85</v>
      </c>
      <c r="AS16" s="450" t="s">
        <v>94</v>
      </c>
      <c r="AT16" s="450"/>
      <c r="AU16" s="450"/>
      <c r="AV16" s="450"/>
      <c r="AW16" s="450"/>
      <c r="AX16" s="450"/>
      <c r="AY16" s="450"/>
      <c r="AZ16" s="450"/>
      <c r="BA16" s="450"/>
      <c r="BB16" s="15"/>
      <c r="BC16" s="33"/>
      <c r="BD16" s="33"/>
      <c r="BE16" s="15"/>
      <c r="BF16" s="33"/>
      <c r="BG16" s="33"/>
      <c r="BH16" s="15"/>
      <c r="BI16" s="33"/>
      <c r="BJ16" s="33"/>
      <c r="BK16" s="15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S14:BE14"/>
    <mergeCell ref="H16:Q16"/>
    <mergeCell ref="Z16:AP16"/>
    <mergeCell ref="AS16:BA16"/>
    <mergeCell ref="H14:Q14"/>
    <mergeCell ref="Z14:AP1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 Y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topLeftCell="A4" workbookViewId="0">
      <selection activeCell="K13" sqref="K13"/>
    </sheetView>
  </sheetViews>
  <sheetFormatPr defaultRowHeight="12.75"/>
  <cols>
    <col min="1" max="1" width="5.85546875" style="31" customWidth="1"/>
    <col min="2" max="2" width="5.7109375" style="31" customWidth="1"/>
    <col min="3" max="3" width="9.7109375" style="31" customWidth="1"/>
    <col min="4" max="4" width="5.7109375" style="31" customWidth="1"/>
    <col min="5" max="5" width="7.28515625" style="31" customWidth="1"/>
    <col min="6" max="6" width="5.7109375" style="31" customWidth="1"/>
    <col min="7" max="7" width="8" style="31" customWidth="1"/>
    <col min="8" max="8" width="6" style="31" customWidth="1"/>
    <col min="9" max="9" width="5.140625" style="31" customWidth="1"/>
    <col min="10" max="10" width="6.140625" style="31" customWidth="1"/>
    <col min="11" max="18" width="5.7109375" style="31" customWidth="1"/>
    <col min="19" max="19" width="7" style="31" customWidth="1"/>
    <col min="20" max="21" width="4.7109375" style="31" customWidth="1"/>
    <col min="22" max="22" width="5.7109375" style="31" customWidth="1"/>
    <col min="23" max="23" width="7.42578125" style="31" customWidth="1"/>
    <col min="24" max="16384" width="9.140625" style="31"/>
  </cols>
  <sheetData>
    <row r="1" spans="1:2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>
      <c r="A2" s="478" t="s">
        <v>108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/>
      <c r="W2" s="479"/>
    </row>
    <row r="3" spans="1:23" ht="15" customHeight="1">
      <c r="A3" s="476" t="s">
        <v>16</v>
      </c>
      <c r="B3" s="470" t="s">
        <v>17</v>
      </c>
      <c r="C3" s="471"/>
      <c r="D3" s="471"/>
      <c r="E3" s="471"/>
      <c r="F3" s="471"/>
      <c r="G3" s="472"/>
      <c r="H3" s="470" t="s">
        <v>18</v>
      </c>
      <c r="I3" s="471"/>
      <c r="J3" s="472"/>
      <c r="K3" s="467" t="s">
        <v>19</v>
      </c>
      <c r="L3" s="468"/>
      <c r="M3" s="468"/>
      <c r="N3" s="468"/>
      <c r="O3" s="468"/>
      <c r="P3" s="468"/>
      <c r="Q3" s="468"/>
      <c r="R3" s="468"/>
      <c r="S3" s="469"/>
      <c r="T3" s="480" t="s">
        <v>20</v>
      </c>
      <c r="U3" s="480"/>
      <c r="V3" s="24"/>
      <c r="W3" s="28"/>
    </row>
    <row r="4" spans="1:23" ht="83.25" customHeight="1">
      <c r="A4" s="477"/>
      <c r="B4" s="473"/>
      <c r="C4" s="474"/>
      <c r="D4" s="474"/>
      <c r="E4" s="474"/>
      <c r="F4" s="474"/>
      <c r="G4" s="475"/>
      <c r="H4" s="473"/>
      <c r="I4" s="474"/>
      <c r="J4" s="475"/>
      <c r="K4" s="467" t="s">
        <v>23</v>
      </c>
      <c r="L4" s="468"/>
      <c r="M4" s="469"/>
      <c r="N4" s="464" t="s">
        <v>24</v>
      </c>
      <c r="O4" s="466"/>
      <c r="P4" s="465"/>
      <c r="Q4" s="464" t="s">
        <v>25</v>
      </c>
      <c r="R4" s="466"/>
      <c r="S4" s="465"/>
      <c r="T4" s="23" t="s">
        <v>106</v>
      </c>
      <c r="U4" s="23" t="s">
        <v>107</v>
      </c>
      <c r="V4" s="25" t="s">
        <v>21</v>
      </c>
      <c r="W4" s="29" t="s">
        <v>22</v>
      </c>
    </row>
    <row r="5" spans="1:23" ht="18" customHeight="1">
      <c r="A5" s="20"/>
      <c r="B5" s="462" t="s">
        <v>22</v>
      </c>
      <c r="C5" s="463"/>
      <c r="D5" s="464" t="s">
        <v>97</v>
      </c>
      <c r="E5" s="465"/>
      <c r="F5" s="464" t="s">
        <v>98</v>
      </c>
      <c r="G5" s="465"/>
      <c r="H5" s="35" t="s">
        <v>22</v>
      </c>
      <c r="I5" s="21" t="s">
        <v>97</v>
      </c>
      <c r="J5" s="36" t="s">
        <v>98</v>
      </c>
      <c r="K5" s="35" t="s">
        <v>22</v>
      </c>
      <c r="L5" s="21" t="s">
        <v>97</v>
      </c>
      <c r="M5" s="36" t="s">
        <v>98</v>
      </c>
      <c r="N5" s="35" t="s">
        <v>22</v>
      </c>
      <c r="O5" s="21" t="s">
        <v>97</v>
      </c>
      <c r="P5" s="36" t="s">
        <v>98</v>
      </c>
      <c r="Q5" s="35" t="s">
        <v>22</v>
      </c>
      <c r="R5" s="21" t="s">
        <v>97</v>
      </c>
      <c r="S5" s="36" t="s">
        <v>98</v>
      </c>
      <c r="T5" s="21"/>
      <c r="U5" s="21"/>
      <c r="V5" s="21"/>
      <c r="W5" s="21"/>
    </row>
    <row r="6" spans="1:23" ht="12" customHeight="1">
      <c r="A6" s="262"/>
      <c r="B6" s="263" t="s">
        <v>99</v>
      </c>
      <c r="C6" s="264" t="s">
        <v>100</v>
      </c>
      <c r="D6" s="263" t="s">
        <v>99</v>
      </c>
      <c r="E6" s="264" t="s">
        <v>100</v>
      </c>
      <c r="F6" s="263" t="s">
        <v>99</v>
      </c>
      <c r="G6" s="264" t="s">
        <v>100</v>
      </c>
      <c r="H6" s="263" t="s">
        <v>99</v>
      </c>
      <c r="I6" s="263" t="s">
        <v>99</v>
      </c>
      <c r="J6" s="263" t="s">
        <v>99</v>
      </c>
      <c r="K6" s="263" t="s">
        <v>99</v>
      </c>
      <c r="L6" s="263" t="s">
        <v>99</v>
      </c>
      <c r="M6" s="263" t="s">
        <v>99</v>
      </c>
      <c r="N6" s="263" t="s">
        <v>99</v>
      </c>
      <c r="O6" s="263" t="s">
        <v>99</v>
      </c>
      <c r="P6" s="263" t="s">
        <v>99</v>
      </c>
      <c r="Q6" s="263" t="s">
        <v>99</v>
      </c>
      <c r="R6" s="263" t="s">
        <v>99</v>
      </c>
      <c r="S6" s="263" t="s">
        <v>99</v>
      </c>
      <c r="T6" s="264"/>
      <c r="U6" s="21"/>
      <c r="V6" s="21"/>
      <c r="W6" s="265"/>
    </row>
    <row r="7" spans="1:23" s="27" customFormat="1" ht="12" customHeight="1">
      <c r="A7" s="266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  <c r="P7" s="266">
        <v>16</v>
      </c>
      <c r="Q7" s="266">
        <v>17</v>
      </c>
      <c r="R7" s="266">
        <v>18</v>
      </c>
      <c r="S7" s="267">
        <v>19</v>
      </c>
      <c r="T7" s="266">
        <v>20</v>
      </c>
      <c r="U7" s="266">
        <v>21</v>
      </c>
      <c r="V7" s="266">
        <v>22</v>
      </c>
      <c r="W7" s="266">
        <v>23</v>
      </c>
    </row>
    <row r="8" spans="1:23" ht="15" customHeight="1">
      <c r="A8" s="26" t="s">
        <v>26</v>
      </c>
      <c r="B8" s="43">
        <v>39</v>
      </c>
      <c r="C8" s="58">
        <f>E8+G8</f>
        <v>1404</v>
      </c>
      <c r="D8" s="45">
        <v>16</v>
      </c>
      <c r="E8" s="45">
        <v>562</v>
      </c>
      <c r="F8" s="45">
        <v>23</v>
      </c>
      <c r="G8" s="44">
        <v>842</v>
      </c>
      <c r="H8" s="44">
        <v>2</v>
      </c>
      <c r="I8" s="45">
        <v>1</v>
      </c>
      <c r="J8" s="45">
        <v>1</v>
      </c>
      <c r="K8" s="44"/>
      <c r="L8" s="44"/>
      <c r="M8" s="44"/>
      <c r="N8" s="44"/>
      <c r="O8" s="44"/>
      <c r="P8" s="44"/>
      <c r="Q8" s="44"/>
      <c r="R8" s="44"/>
      <c r="S8" s="42"/>
      <c r="T8" s="44"/>
      <c r="U8" s="44"/>
      <c r="V8" s="44">
        <v>11</v>
      </c>
      <c r="W8" s="57">
        <f>B8+H8+K8+N8+Q8+V8</f>
        <v>52</v>
      </c>
    </row>
    <row r="9" spans="1:23" ht="15" customHeight="1">
      <c r="A9" s="26" t="s">
        <v>27</v>
      </c>
      <c r="B9" s="43">
        <f>D9+F9</f>
        <v>33</v>
      </c>
      <c r="C9" s="44">
        <f t="shared" ref="C9:C11" si="0">E9+G9</f>
        <v>1188</v>
      </c>
      <c r="D9" s="44">
        <v>16</v>
      </c>
      <c r="E9" s="45">
        <v>576</v>
      </c>
      <c r="F9" s="44">
        <v>17</v>
      </c>
      <c r="G9" s="44">
        <v>612</v>
      </c>
      <c r="H9" s="44">
        <v>2</v>
      </c>
      <c r="I9" s="44">
        <v>1</v>
      </c>
      <c r="J9" s="44">
        <v>1</v>
      </c>
      <c r="K9" s="44">
        <v>7</v>
      </c>
      <c r="L9" s="44">
        <v>0</v>
      </c>
      <c r="M9" s="44">
        <v>7</v>
      </c>
      <c r="N9" s="44"/>
      <c r="O9" s="44"/>
      <c r="P9" s="44"/>
      <c r="Q9" s="44"/>
      <c r="R9" s="44"/>
      <c r="S9" s="42"/>
      <c r="T9" s="44"/>
      <c r="U9" s="44"/>
      <c r="V9" s="44">
        <v>10</v>
      </c>
      <c r="W9" s="57">
        <f t="shared" ref="W9:W10" si="1">B9+H9+K9+N9+Q9+V9</f>
        <v>52</v>
      </c>
    </row>
    <row r="10" spans="1:23" ht="15" customHeight="1">
      <c r="A10" s="26" t="s">
        <v>28</v>
      </c>
      <c r="B10" s="43">
        <f t="shared" ref="B10:B11" si="2">D10+F10</f>
        <v>26</v>
      </c>
      <c r="C10" s="44">
        <f t="shared" si="0"/>
        <v>936</v>
      </c>
      <c r="D10" s="44">
        <v>14</v>
      </c>
      <c r="E10" s="44">
        <v>504</v>
      </c>
      <c r="F10" s="44">
        <v>12</v>
      </c>
      <c r="G10" s="44">
        <v>432</v>
      </c>
      <c r="H10" s="44">
        <v>2</v>
      </c>
      <c r="I10" s="44">
        <v>1</v>
      </c>
      <c r="J10" s="44">
        <v>1</v>
      </c>
      <c r="K10" s="44">
        <v>9</v>
      </c>
      <c r="L10" s="44">
        <v>2</v>
      </c>
      <c r="M10" s="44">
        <v>7</v>
      </c>
      <c r="N10" s="44">
        <v>4</v>
      </c>
      <c r="O10" s="44">
        <v>0</v>
      </c>
      <c r="P10" s="44">
        <v>4</v>
      </c>
      <c r="Q10" s="44"/>
      <c r="R10" s="44"/>
      <c r="S10" s="42"/>
      <c r="T10" s="44"/>
      <c r="U10" s="44"/>
      <c r="V10" s="44">
        <v>11</v>
      </c>
      <c r="W10" s="57">
        <f t="shared" si="1"/>
        <v>52</v>
      </c>
    </row>
    <row r="11" spans="1:23" ht="15" customHeight="1">
      <c r="A11" s="26" t="s">
        <v>29</v>
      </c>
      <c r="B11" s="43">
        <f t="shared" si="2"/>
        <v>25</v>
      </c>
      <c r="C11" s="44">
        <f t="shared" si="0"/>
        <v>900</v>
      </c>
      <c r="D11" s="44">
        <v>12</v>
      </c>
      <c r="E11" s="44">
        <v>432</v>
      </c>
      <c r="F11" s="44">
        <v>13</v>
      </c>
      <c r="G11" s="44">
        <v>468</v>
      </c>
      <c r="H11" s="44">
        <v>1</v>
      </c>
      <c r="I11" s="44">
        <v>1</v>
      </c>
      <c r="J11" s="44">
        <v>0</v>
      </c>
      <c r="K11" s="44">
        <v>1</v>
      </c>
      <c r="L11" s="44">
        <v>0</v>
      </c>
      <c r="M11" s="44">
        <v>1</v>
      </c>
      <c r="N11" s="44">
        <v>4</v>
      </c>
      <c r="O11" s="44">
        <v>4</v>
      </c>
      <c r="P11" s="44">
        <v>0</v>
      </c>
      <c r="Q11" s="44" t="s">
        <v>30</v>
      </c>
      <c r="R11" s="44"/>
      <c r="S11" s="42">
        <v>4</v>
      </c>
      <c r="T11" s="44">
        <v>4</v>
      </c>
      <c r="U11" s="44">
        <v>2</v>
      </c>
      <c r="V11" s="44">
        <v>2</v>
      </c>
      <c r="W11" s="57">
        <f>B11+H11+K11+N11+Q11+T11+U11+V11</f>
        <v>43</v>
      </c>
    </row>
    <row r="12" spans="1:23" ht="18" customHeight="1">
      <c r="A12" s="26" t="s">
        <v>22</v>
      </c>
      <c r="B12" s="260">
        <f>B8+B9 +B10+B11</f>
        <v>123</v>
      </c>
      <c r="C12" s="260">
        <f t="shared" ref="C12:S12" si="3">C8+C9 +C10+C11</f>
        <v>4428</v>
      </c>
      <c r="D12" s="260">
        <f t="shared" si="3"/>
        <v>58</v>
      </c>
      <c r="E12" s="260">
        <f t="shared" si="3"/>
        <v>2074</v>
      </c>
      <c r="F12" s="260">
        <f t="shared" si="3"/>
        <v>65</v>
      </c>
      <c r="G12" s="260">
        <f t="shared" si="3"/>
        <v>2354</v>
      </c>
      <c r="H12" s="260">
        <f t="shared" si="3"/>
        <v>7</v>
      </c>
      <c r="I12" s="260">
        <f t="shared" si="3"/>
        <v>4</v>
      </c>
      <c r="J12" s="260">
        <f t="shared" si="3"/>
        <v>3</v>
      </c>
      <c r="K12" s="260">
        <f t="shared" si="3"/>
        <v>17</v>
      </c>
      <c r="L12" s="260">
        <f t="shared" si="3"/>
        <v>2</v>
      </c>
      <c r="M12" s="260">
        <f t="shared" si="3"/>
        <v>15</v>
      </c>
      <c r="N12" s="260">
        <f t="shared" si="3"/>
        <v>8</v>
      </c>
      <c r="O12" s="260">
        <f t="shared" si="3"/>
        <v>4</v>
      </c>
      <c r="P12" s="260">
        <f t="shared" si="3"/>
        <v>4</v>
      </c>
      <c r="Q12" s="260">
        <f t="shared" si="3"/>
        <v>4</v>
      </c>
      <c r="R12" s="260">
        <f t="shared" si="3"/>
        <v>0</v>
      </c>
      <c r="S12" s="260">
        <f t="shared" si="3"/>
        <v>4</v>
      </c>
      <c r="T12" s="261">
        <v>4</v>
      </c>
      <c r="U12" s="261">
        <v>2</v>
      </c>
      <c r="V12" s="261">
        <f>SUM(V8:V11)</f>
        <v>34</v>
      </c>
      <c r="W12" s="57">
        <f>B12+H12+K12+N12+Q12+T12+U12+V12</f>
        <v>199</v>
      </c>
    </row>
    <row r="14" spans="1:23">
      <c r="T14" s="5"/>
    </row>
  </sheetData>
  <mergeCells count="12">
    <mergeCell ref="A3:A4"/>
    <mergeCell ref="A2:W2"/>
    <mergeCell ref="T3:U3"/>
    <mergeCell ref="Q4:S4"/>
    <mergeCell ref="B3:G4"/>
    <mergeCell ref="B5:C5"/>
    <mergeCell ref="D5:E5"/>
    <mergeCell ref="F5:G5"/>
    <mergeCell ref="N4:P4"/>
    <mergeCell ref="K3:S3"/>
    <mergeCell ref="K4:M4"/>
    <mergeCell ref="H3:J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Q11" numberStoredAsText="1"/>
    <ignoredError sqref="C8:C11 B12 W11:W12 B9:B11 W8 W9:W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Z102"/>
  <sheetViews>
    <sheetView tabSelected="1" topLeftCell="A73" zoomScale="70" zoomScaleNormal="70" zoomScaleSheetLayoutView="80" zoomScalePageLayoutView="70" workbookViewId="0">
      <selection activeCell="Q47" sqref="Q47"/>
    </sheetView>
  </sheetViews>
  <sheetFormatPr defaultRowHeight="12.75"/>
  <cols>
    <col min="1" max="1" width="12.7109375" style="61" customWidth="1"/>
    <col min="2" max="2" width="40.85546875" style="64" customWidth="1"/>
    <col min="3" max="3" width="10.28515625" style="63" customWidth="1"/>
    <col min="4" max="4" width="7" style="61" customWidth="1"/>
    <col min="5" max="5" width="6.7109375" style="61" customWidth="1"/>
    <col min="6" max="6" width="8.5703125" style="61" customWidth="1"/>
    <col min="7" max="7" width="8" style="61" customWidth="1"/>
    <col min="8" max="8" width="5.5703125" style="61" customWidth="1"/>
    <col min="9" max="9" width="5" style="61" customWidth="1"/>
    <col min="10" max="10" width="6.5703125" style="298" customWidth="1"/>
    <col min="11" max="11" width="6.7109375" style="298" customWidth="1"/>
    <col min="12" max="13" width="5.5703125" style="298" customWidth="1"/>
    <col min="14" max="15" width="5.28515625" style="298" customWidth="1"/>
    <col min="16" max="16" width="5.42578125" style="61" customWidth="1"/>
    <col min="17" max="20" width="5.7109375" style="61" customWidth="1"/>
    <col min="21" max="21" width="5" style="61" customWidth="1"/>
    <col min="22" max="22" width="5.85546875" style="61" customWidth="1"/>
    <col min="23" max="23" width="5.7109375" style="61" customWidth="1"/>
    <col min="24" max="24" width="3.5703125" style="61" customWidth="1"/>
    <col min="25" max="16384" width="9.140625" style="61"/>
  </cols>
  <sheetData>
    <row r="1" spans="1:23" ht="23.25" customHeight="1">
      <c r="B1" s="62"/>
      <c r="G1" s="270" t="s">
        <v>297</v>
      </c>
      <c r="L1" s="419" t="s">
        <v>114</v>
      </c>
      <c r="M1" s="419"/>
    </row>
    <row r="2" spans="1:23" ht="13.5" thickBot="1"/>
    <row r="3" spans="1:23" ht="18.75" customHeight="1">
      <c r="A3" s="624" t="s">
        <v>127</v>
      </c>
      <c r="B3" s="631" t="s">
        <v>128</v>
      </c>
      <c r="C3" s="634" t="s">
        <v>129</v>
      </c>
      <c r="D3" s="637" t="s">
        <v>130</v>
      </c>
      <c r="E3" s="638"/>
      <c r="F3" s="638"/>
      <c r="G3" s="638"/>
      <c r="H3" s="638"/>
      <c r="I3" s="639"/>
      <c r="J3" s="640" t="s">
        <v>131</v>
      </c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2"/>
    </row>
    <row r="4" spans="1:23" ht="18.75" customHeight="1">
      <c r="A4" s="625"/>
      <c r="B4" s="632"/>
      <c r="C4" s="635"/>
      <c r="D4" s="643" t="s">
        <v>266</v>
      </c>
      <c r="E4" s="601" t="s">
        <v>132</v>
      </c>
      <c r="F4" s="621" t="s">
        <v>133</v>
      </c>
      <c r="G4" s="622"/>
      <c r="H4" s="622"/>
      <c r="I4" s="623"/>
      <c r="J4" s="667" t="s">
        <v>134</v>
      </c>
      <c r="K4" s="668"/>
      <c r="L4" s="669" t="s">
        <v>135</v>
      </c>
      <c r="M4" s="670"/>
      <c r="N4" s="670"/>
      <c r="O4" s="671"/>
      <c r="P4" s="656" t="s">
        <v>136</v>
      </c>
      <c r="Q4" s="657"/>
      <c r="R4" s="657"/>
      <c r="S4" s="658"/>
      <c r="T4" s="646" t="s">
        <v>137</v>
      </c>
      <c r="U4" s="646"/>
      <c r="V4" s="646"/>
      <c r="W4" s="647"/>
    </row>
    <row r="5" spans="1:23" ht="22.5" customHeight="1">
      <c r="A5" s="625"/>
      <c r="B5" s="632"/>
      <c r="C5" s="635"/>
      <c r="D5" s="644"/>
      <c r="E5" s="602"/>
      <c r="F5" s="601" t="s">
        <v>138</v>
      </c>
      <c r="G5" s="621" t="s">
        <v>139</v>
      </c>
      <c r="H5" s="622"/>
      <c r="I5" s="623"/>
      <c r="J5" s="299" t="s">
        <v>256</v>
      </c>
      <c r="K5" s="300" t="s">
        <v>257</v>
      </c>
      <c r="L5" s="599" t="s">
        <v>258</v>
      </c>
      <c r="M5" s="600"/>
      <c r="N5" s="672" t="s">
        <v>259</v>
      </c>
      <c r="O5" s="673"/>
      <c r="P5" s="573" t="s">
        <v>260</v>
      </c>
      <c r="Q5" s="574"/>
      <c r="R5" s="575" t="s">
        <v>261</v>
      </c>
      <c r="S5" s="576"/>
      <c r="T5" s="648" t="s">
        <v>262</v>
      </c>
      <c r="U5" s="649"/>
      <c r="V5" s="652" t="s">
        <v>263</v>
      </c>
      <c r="W5" s="653"/>
    </row>
    <row r="6" spans="1:23" ht="50.25" customHeight="1">
      <c r="A6" s="625"/>
      <c r="B6" s="632"/>
      <c r="C6" s="635"/>
      <c r="D6" s="644"/>
      <c r="E6" s="602"/>
      <c r="F6" s="602"/>
      <c r="G6" s="601" t="s">
        <v>140</v>
      </c>
      <c r="H6" s="601" t="s">
        <v>141</v>
      </c>
      <c r="I6" s="604" t="s">
        <v>142</v>
      </c>
      <c r="J6" s="299" t="s">
        <v>252</v>
      </c>
      <c r="K6" s="300" t="s">
        <v>295</v>
      </c>
      <c r="L6" s="599" t="s">
        <v>252</v>
      </c>
      <c r="M6" s="600"/>
      <c r="N6" s="672" t="s">
        <v>251</v>
      </c>
      <c r="O6" s="673"/>
      <c r="P6" s="573" t="s">
        <v>253</v>
      </c>
      <c r="Q6" s="574"/>
      <c r="R6" s="575" t="s">
        <v>254</v>
      </c>
      <c r="S6" s="576"/>
      <c r="T6" s="648" t="s">
        <v>254</v>
      </c>
      <c r="U6" s="649"/>
      <c r="V6" s="652" t="s">
        <v>255</v>
      </c>
      <c r="W6" s="653"/>
    </row>
    <row r="7" spans="1:23" ht="21.75" customHeight="1">
      <c r="A7" s="625"/>
      <c r="B7" s="632"/>
      <c r="C7" s="635"/>
      <c r="D7" s="644"/>
      <c r="E7" s="602"/>
      <c r="F7" s="602"/>
      <c r="G7" s="602"/>
      <c r="H7" s="602"/>
      <c r="I7" s="605"/>
      <c r="J7" s="301">
        <v>576</v>
      </c>
      <c r="K7" s="302">
        <v>828</v>
      </c>
      <c r="L7" s="674">
        <v>576</v>
      </c>
      <c r="M7" s="675"/>
      <c r="N7" s="676">
        <v>612</v>
      </c>
      <c r="O7" s="677"/>
      <c r="P7" s="678">
        <v>504</v>
      </c>
      <c r="Q7" s="679"/>
      <c r="R7" s="587">
        <v>432</v>
      </c>
      <c r="S7" s="588"/>
      <c r="T7" s="650">
        <v>432</v>
      </c>
      <c r="U7" s="651"/>
      <c r="V7" s="654">
        <v>468</v>
      </c>
      <c r="W7" s="655"/>
    </row>
    <row r="8" spans="1:23" ht="39.75" customHeight="1" thickBot="1">
      <c r="A8" s="626"/>
      <c r="B8" s="633"/>
      <c r="C8" s="636"/>
      <c r="D8" s="645"/>
      <c r="E8" s="603"/>
      <c r="F8" s="603"/>
      <c r="G8" s="603"/>
      <c r="H8" s="603"/>
      <c r="I8" s="606"/>
      <c r="J8" s="303" t="s">
        <v>264</v>
      </c>
      <c r="K8" s="304" t="s">
        <v>264</v>
      </c>
      <c r="L8" s="357" t="s">
        <v>264</v>
      </c>
      <c r="M8" s="358" t="s">
        <v>265</v>
      </c>
      <c r="N8" s="359" t="s">
        <v>264</v>
      </c>
      <c r="O8" s="360" t="s">
        <v>265</v>
      </c>
      <c r="P8" s="329" t="s">
        <v>264</v>
      </c>
      <c r="Q8" s="330" t="s">
        <v>265</v>
      </c>
      <c r="R8" s="331" t="s">
        <v>264</v>
      </c>
      <c r="S8" s="332" t="s">
        <v>265</v>
      </c>
      <c r="T8" s="212" t="s">
        <v>264</v>
      </c>
      <c r="U8" s="106" t="s">
        <v>265</v>
      </c>
      <c r="V8" s="105" t="s">
        <v>264</v>
      </c>
      <c r="W8" s="107" t="s">
        <v>265</v>
      </c>
    </row>
    <row r="9" spans="1:23" ht="13.5" thickBot="1">
      <c r="A9" s="121">
        <v>1</v>
      </c>
      <c r="B9" s="124">
        <v>2</v>
      </c>
      <c r="C9" s="112">
        <v>3</v>
      </c>
      <c r="D9" s="108">
        <v>4</v>
      </c>
      <c r="E9" s="110">
        <v>5</v>
      </c>
      <c r="F9" s="110">
        <v>6</v>
      </c>
      <c r="G9" s="110">
        <v>7</v>
      </c>
      <c r="H9" s="110">
        <v>8</v>
      </c>
      <c r="I9" s="111">
        <v>9</v>
      </c>
      <c r="J9" s="305">
        <v>10</v>
      </c>
      <c r="K9" s="306">
        <v>11</v>
      </c>
      <c r="L9" s="361">
        <v>12</v>
      </c>
      <c r="M9" s="362">
        <v>13</v>
      </c>
      <c r="N9" s="362">
        <v>14</v>
      </c>
      <c r="O9" s="363">
        <v>15</v>
      </c>
      <c r="P9" s="333">
        <v>16</v>
      </c>
      <c r="Q9" s="334">
        <v>17</v>
      </c>
      <c r="R9" s="334">
        <v>18</v>
      </c>
      <c r="S9" s="335">
        <v>19</v>
      </c>
      <c r="T9" s="213">
        <v>20</v>
      </c>
      <c r="U9" s="110">
        <v>21</v>
      </c>
      <c r="V9" s="109">
        <v>22</v>
      </c>
      <c r="W9" s="111">
        <v>23</v>
      </c>
    </row>
    <row r="10" spans="1:23" s="68" customFormat="1" ht="15.75">
      <c r="A10" s="172" t="s">
        <v>267</v>
      </c>
      <c r="B10" s="173" t="s">
        <v>268</v>
      </c>
      <c r="C10" s="174" t="s">
        <v>300</v>
      </c>
      <c r="D10" s="175">
        <f>D11+D21+D25</f>
        <v>2106</v>
      </c>
      <c r="E10" s="176">
        <f>E11+E21+E25</f>
        <v>702</v>
      </c>
      <c r="F10" s="176">
        <f>F11+F21+F25</f>
        <v>1404</v>
      </c>
      <c r="G10" s="176">
        <f>G11+G21+G25</f>
        <v>1034</v>
      </c>
      <c r="H10" s="176">
        <f>H11+H21+H25</f>
        <v>370</v>
      </c>
      <c r="I10" s="177">
        <v>0</v>
      </c>
      <c r="J10" s="175">
        <f>J11+J21+J25</f>
        <v>576</v>
      </c>
      <c r="K10" s="177">
        <f>K11+K21+K25</f>
        <v>828</v>
      </c>
      <c r="L10" s="175">
        <v>0</v>
      </c>
      <c r="M10" s="176">
        <v>0</v>
      </c>
      <c r="N10" s="176">
        <v>0</v>
      </c>
      <c r="O10" s="177">
        <v>0</v>
      </c>
      <c r="P10" s="175">
        <v>0</v>
      </c>
      <c r="Q10" s="176">
        <v>0</v>
      </c>
      <c r="R10" s="176">
        <v>0</v>
      </c>
      <c r="S10" s="177">
        <v>0</v>
      </c>
      <c r="T10" s="214">
        <v>0</v>
      </c>
      <c r="U10" s="176">
        <v>0</v>
      </c>
      <c r="V10" s="178">
        <v>0</v>
      </c>
      <c r="W10" s="177">
        <v>0</v>
      </c>
    </row>
    <row r="11" spans="1:23" s="68" customFormat="1" ht="16.5" thickBot="1">
      <c r="A11" s="143" t="s">
        <v>269</v>
      </c>
      <c r="B11" s="144" t="s">
        <v>270</v>
      </c>
      <c r="C11" s="180" t="s">
        <v>299</v>
      </c>
      <c r="D11" s="224">
        <f>SUM(D12:D20)</f>
        <v>1281</v>
      </c>
      <c r="E11" s="181">
        <f>SUM(E12:E20)</f>
        <v>433</v>
      </c>
      <c r="F11" s="181">
        <f>SUM(F12:F20)</f>
        <v>848</v>
      </c>
      <c r="G11" s="181">
        <f>SUM(G12:G20)</f>
        <v>590</v>
      </c>
      <c r="H11" s="181">
        <f>SUM(H12:H20)</f>
        <v>258</v>
      </c>
      <c r="I11" s="183">
        <v>0</v>
      </c>
      <c r="J11" s="297">
        <f>SUM(J12:J20)</f>
        <v>336</v>
      </c>
      <c r="K11" s="183">
        <f>SUM(K12:K20)</f>
        <v>512</v>
      </c>
      <c r="L11" s="224">
        <v>0</v>
      </c>
      <c r="M11" s="181">
        <v>0</v>
      </c>
      <c r="N11" s="181">
        <v>0</v>
      </c>
      <c r="O11" s="183">
        <v>0</v>
      </c>
      <c r="P11" s="224">
        <v>0</v>
      </c>
      <c r="Q11" s="181">
        <v>0</v>
      </c>
      <c r="R11" s="181">
        <v>0</v>
      </c>
      <c r="S11" s="183">
        <v>0</v>
      </c>
      <c r="T11" s="215">
        <v>0</v>
      </c>
      <c r="U11" s="181">
        <v>0</v>
      </c>
      <c r="V11" s="182">
        <v>0</v>
      </c>
      <c r="W11" s="183">
        <v>0</v>
      </c>
    </row>
    <row r="12" spans="1:23" ht="17.25" customHeight="1">
      <c r="A12" s="136" t="s">
        <v>271</v>
      </c>
      <c r="B12" s="137" t="s">
        <v>143</v>
      </c>
      <c r="C12" s="150" t="s">
        <v>144</v>
      </c>
      <c r="D12" s="151">
        <f>E12+F12</f>
        <v>117</v>
      </c>
      <c r="E12" s="152">
        <v>39</v>
      </c>
      <c r="F12" s="152">
        <f>+J12+K12</f>
        <v>78</v>
      </c>
      <c r="G12" s="152">
        <v>78</v>
      </c>
      <c r="H12" s="294"/>
      <c r="I12" s="179"/>
      <c r="J12" s="307">
        <v>32</v>
      </c>
      <c r="K12" s="308">
        <v>46</v>
      </c>
      <c r="L12" s="364"/>
      <c r="M12" s="365"/>
      <c r="N12" s="365"/>
      <c r="O12" s="366"/>
      <c r="P12" s="336"/>
      <c r="Q12" s="337"/>
      <c r="R12" s="337"/>
      <c r="S12" s="338"/>
      <c r="T12" s="216"/>
      <c r="U12" s="152"/>
      <c r="V12" s="154"/>
      <c r="W12" s="153"/>
    </row>
    <row r="13" spans="1:23" ht="17.25" customHeight="1">
      <c r="A13" s="138" t="s">
        <v>272</v>
      </c>
      <c r="B13" s="139" t="s">
        <v>145</v>
      </c>
      <c r="C13" s="113" t="s">
        <v>146</v>
      </c>
      <c r="D13" s="69">
        <v>117</v>
      </c>
      <c r="E13" s="70">
        <v>39</v>
      </c>
      <c r="F13" s="70">
        <f>J13+K13</f>
        <v>78</v>
      </c>
      <c r="G13" s="70">
        <v>78</v>
      </c>
      <c r="H13" s="295"/>
      <c r="I13" s="169"/>
      <c r="J13" s="309">
        <v>32</v>
      </c>
      <c r="K13" s="310">
        <v>46</v>
      </c>
      <c r="L13" s="367"/>
      <c r="M13" s="368"/>
      <c r="N13" s="368"/>
      <c r="O13" s="369"/>
      <c r="P13" s="339"/>
      <c r="Q13" s="340"/>
      <c r="R13" s="340"/>
      <c r="S13" s="341"/>
      <c r="T13" s="217"/>
      <c r="U13" s="70"/>
      <c r="V13" s="102"/>
      <c r="W13" s="71"/>
    </row>
    <row r="14" spans="1:23" ht="17.25" customHeight="1">
      <c r="A14" s="138" t="s">
        <v>273</v>
      </c>
      <c r="B14" s="139" t="s">
        <v>147</v>
      </c>
      <c r="C14" s="113" t="s">
        <v>146</v>
      </c>
      <c r="D14" s="69">
        <f t="shared" ref="D14:D20" si="0">E14+F14</f>
        <v>163</v>
      </c>
      <c r="E14" s="70">
        <v>46</v>
      </c>
      <c r="F14" s="70">
        <f t="shared" ref="F14:F19" si="1">J14+K14</f>
        <v>117</v>
      </c>
      <c r="G14" s="70"/>
      <c r="H14" s="70">
        <v>117</v>
      </c>
      <c r="I14" s="169"/>
      <c r="J14" s="309">
        <v>48</v>
      </c>
      <c r="K14" s="310">
        <v>69</v>
      </c>
      <c r="L14" s="367"/>
      <c r="M14" s="368"/>
      <c r="N14" s="368"/>
      <c r="O14" s="369"/>
      <c r="P14" s="339"/>
      <c r="Q14" s="340"/>
      <c r="R14" s="340"/>
      <c r="S14" s="341"/>
      <c r="T14" s="217"/>
      <c r="U14" s="70"/>
      <c r="V14" s="102"/>
      <c r="W14" s="71"/>
    </row>
    <row r="15" spans="1:23" ht="17.25" customHeight="1">
      <c r="A15" s="140" t="s">
        <v>274</v>
      </c>
      <c r="B15" s="139" t="s">
        <v>148</v>
      </c>
      <c r="C15" s="113" t="s">
        <v>144</v>
      </c>
      <c r="D15" s="69">
        <f t="shared" si="0"/>
        <v>326</v>
      </c>
      <c r="E15" s="70">
        <v>91</v>
      </c>
      <c r="F15" s="70">
        <f t="shared" si="1"/>
        <v>235</v>
      </c>
      <c r="G15" s="70">
        <v>235</v>
      </c>
      <c r="H15" s="70"/>
      <c r="I15" s="169"/>
      <c r="J15" s="309">
        <v>96</v>
      </c>
      <c r="K15" s="310">
        <v>139</v>
      </c>
      <c r="L15" s="367"/>
      <c r="M15" s="368"/>
      <c r="N15" s="368"/>
      <c r="O15" s="369"/>
      <c r="P15" s="339"/>
      <c r="Q15" s="340"/>
      <c r="R15" s="340"/>
      <c r="S15" s="341" t="s">
        <v>113</v>
      </c>
      <c r="T15" s="217"/>
      <c r="U15" s="70"/>
      <c r="V15" s="102"/>
      <c r="W15" s="71"/>
    </row>
    <row r="16" spans="1:23" ht="17.25" customHeight="1">
      <c r="A16" s="138" t="s">
        <v>275</v>
      </c>
      <c r="B16" s="139" t="s">
        <v>149</v>
      </c>
      <c r="C16" s="113" t="s">
        <v>233</v>
      </c>
      <c r="D16" s="69">
        <f t="shared" si="0"/>
        <v>166</v>
      </c>
      <c r="E16" s="70">
        <v>49</v>
      </c>
      <c r="F16" s="70">
        <f t="shared" si="1"/>
        <v>117</v>
      </c>
      <c r="G16" s="70">
        <v>117</v>
      </c>
      <c r="H16" s="70"/>
      <c r="I16" s="169"/>
      <c r="J16" s="309">
        <v>48</v>
      </c>
      <c r="K16" s="310">
        <v>69</v>
      </c>
      <c r="L16" s="367"/>
      <c r="M16" s="368"/>
      <c r="N16" s="368"/>
      <c r="O16" s="369"/>
      <c r="P16" s="339"/>
      <c r="Q16" s="340"/>
      <c r="R16" s="340"/>
      <c r="S16" s="341"/>
      <c r="T16" s="217"/>
      <c r="U16" s="70"/>
      <c r="V16" s="102"/>
      <c r="W16" s="71"/>
    </row>
    <row r="17" spans="1:23" ht="17.25" customHeight="1">
      <c r="A17" s="138" t="s">
        <v>276</v>
      </c>
      <c r="B17" s="139" t="s">
        <v>151</v>
      </c>
      <c r="C17" s="113" t="s">
        <v>152</v>
      </c>
      <c r="D17" s="69">
        <f t="shared" si="0"/>
        <v>174</v>
      </c>
      <c r="E17" s="70">
        <v>57</v>
      </c>
      <c r="F17" s="70">
        <f t="shared" si="1"/>
        <v>117</v>
      </c>
      <c r="G17" s="70"/>
      <c r="H17" s="70">
        <v>117</v>
      </c>
      <c r="I17" s="169"/>
      <c r="J17" s="309">
        <v>48</v>
      </c>
      <c r="K17" s="310">
        <v>69</v>
      </c>
      <c r="L17" s="367"/>
      <c r="M17" s="368"/>
      <c r="N17" s="368"/>
      <c r="O17" s="369"/>
      <c r="P17" s="339"/>
      <c r="Q17" s="340"/>
      <c r="R17" s="340"/>
      <c r="S17" s="341"/>
      <c r="T17" s="217"/>
      <c r="U17" s="70"/>
      <c r="V17" s="102"/>
      <c r="W17" s="71"/>
    </row>
    <row r="18" spans="1:23" ht="17.25" customHeight="1">
      <c r="A18" s="138" t="s">
        <v>277</v>
      </c>
      <c r="B18" s="139" t="s">
        <v>310</v>
      </c>
      <c r="C18" s="113" t="s">
        <v>146</v>
      </c>
      <c r="D18" s="69">
        <f t="shared" si="0"/>
        <v>105</v>
      </c>
      <c r="E18" s="70">
        <v>35</v>
      </c>
      <c r="F18" s="70">
        <f t="shared" si="1"/>
        <v>70</v>
      </c>
      <c r="G18" s="70">
        <v>54</v>
      </c>
      <c r="H18" s="70">
        <v>16</v>
      </c>
      <c r="I18" s="169"/>
      <c r="J18" s="309">
        <v>32</v>
      </c>
      <c r="K18" s="310">
        <v>38</v>
      </c>
      <c r="L18" s="367"/>
      <c r="M18" s="368"/>
      <c r="N18" s="368"/>
      <c r="O18" s="369"/>
      <c r="P18" s="339"/>
      <c r="Q18" s="340"/>
      <c r="R18" s="340"/>
      <c r="S18" s="341"/>
      <c r="T18" s="217"/>
      <c r="U18" s="70"/>
      <c r="V18" s="102"/>
      <c r="W18" s="71"/>
    </row>
    <row r="19" spans="1:23" ht="17.25" customHeight="1">
      <c r="A19" s="138" t="s">
        <v>278</v>
      </c>
      <c r="B19" s="139" t="s">
        <v>153</v>
      </c>
      <c r="C19" s="113" t="s">
        <v>150</v>
      </c>
      <c r="D19" s="69">
        <f t="shared" si="0"/>
        <v>54</v>
      </c>
      <c r="E19" s="70">
        <v>18</v>
      </c>
      <c r="F19" s="70">
        <f t="shared" si="1"/>
        <v>36</v>
      </c>
      <c r="G19" s="70">
        <v>28</v>
      </c>
      <c r="H19" s="70">
        <v>8</v>
      </c>
      <c r="I19" s="169"/>
      <c r="J19" s="309"/>
      <c r="K19" s="310">
        <v>36</v>
      </c>
      <c r="L19" s="367"/>
      <c r="M19" s="368"/>
      <c r="N19" s="368"/>
      <c r="O19" s="369"/>
      <c r="P19" s="339"/>
      <c r="Q19" s="340"/>
      <c r="R19" s="340"/>
      <c r="S19" s="341"/>
      <c r="T19" s="217"/>
      <c r="U19" s="70"/>
      <c r="V19" s="102"/>
      <c r="W19" s="71"/>
    </row>
    <row r="20" spans="1:23" ht="36.75" customHeight="1" thickBot="1">
      <c r="A20" s="141" t="s">
        <v>85</v>
      </c>
      <c r="B20" s="142" t="s">
        <v>279</v>
      </c>
      <c r="C20" s="149" t="s">
        <v>298</v>
      </c>
      <c r="D20" s="69">
        <f t="shared" si="0"/>
        <v>59</v>
      </c>
      <c r="E20" s="269">
        <v>59</v>
      </c>
      <c r="F20" s="170"/>
      <c r="G20" s="170"/>
      <c r="H20" s="170"/>
      <c r="I20" s="171"/>
      <c r="J20" s="311"/>
      <c r="K20" s="312"/>
      <c r="L20" s="370"/>
      <c r="M20" s="371"/>
      <c r="N20" s="371"/>
      <c r="O20" s="372"/>
      <c r="P20" s="342"/>
      <c r="Q20" s="343"/>
      <c r="R20" s="343"/>
      <c r="S20" s="344"/>
      <c r="T20" s="218"/>
      <c r="U20" s="132"/>
      <c r="V20" s="135"/>
      <c r="W20" s="133"/>
    </row>
    <row r="21" spans="1:23" s="68" customFormat="1" ht="26.25" thickBot="1">
      <c r="A21" s="167" t="s">
        <v>280</v>
      </c>
      <c r="B21" s="168" t="s">
        <v>281</v>
      </c>
      <c r="C21" s="155" t="s">
        <v>288</v>
      </c>
      <c r="D21" s="156">
        <f>SUM(D22:D24)</f>
        <v>495</v>
      </c>
      <c r="E21" s="157">
        <f>SUM(E22:E24)</f>
        <v>164</v>
      </c>
      <c r="F21" s="157">
        <f>SUM(F22:F24)</f>
        <v>331</v>
      </c>
      <c r="G21" s="157">
        <f t="shared" ref="G21:H21" si="2">SUM(G22:G24)</f>
        <v>219</v>
      </c>
      <c r="H21" s="157">
        <f t="shared" si="2"/>
        <v>112</v>
      </c>
      <c r="I21" s="158">
        <v>0</v>
      </c>
      <c r="J21" s="156">
        <f>SUM(J22:J24)</f>
        <v>144</v>
      </c>
      <c r="K21" s="158">
        <f>SUM(K22:K24)</f>
        <v>187</v>
      </c>
      <c r="L21" s="156">
        <v>0</v>
      </c>
      <c r="M21" s="157">
        <v>0</v>
      </c>
      <c r="N21" s="157">
        <v>0</v>
      </c>
      <c r="O21" s="158">
        <v>0</v>
      </c>
      <c r="P21" s="156">
        <v>0</v>
      </c>
      <c r="Q21" s="157">
        <v>0</v>
      </c>
      <c r="R21" s="157">
        <v>0</v>
      </c>
      <c r="S21" s="158">
        <v>0</v>
      </c>
      <c r="T21" s="219">
        <v>0</v>
      </c>
      <c r="U21" s="157">
        <v>0</v>
      </c>
      <c r="V21" s="159">
        <v>0</v>
      </c>
      <c r="W21" s="158">
        <v>0</v>
      </c>
    </row>
    <row r="22" spans="1:23" ht="20.25" customHeight="1">
      <c r="A22" s="136" t="s">
        <v>282</v>
      </c>
      <c r="B22" s="137" t="s">
        <v>172</v>
      </c>
      <c r="C22" s="150" t="s">
        <v>146</v>
      </c>
      <c r="D22" s="151">
        <f>E22+F22</f>
        <v>192</v>
      </c>
      <c r="E22" s="152">
        <v>64</v>
      </c>
      <c r="F22" s="152">
        <v>128</v>
      </c>
      <c r="G22" s="152">
        <v>56</v>
      </c>
      <c r="H22" s="152">
        <v>72</v>
      </c>
      <c r="I22" s="153"/>
      <c r="J22" s="307">
        <v>57</v>
      </c>
      <c r="K22" s="308">
        <v>71</v>
      </c>
      <c r="L22" s="364"/>
      <c r="M22" s="365"/>
      <c r="N22" s="365"/>
      <c r="O22" s="366"/>
      <c r="P22" s="336"/>
      <c r="Q22" s="337"/>
      <c r="R22" s="337"/>
      <c r="S22" s="338"/>
      <c r="T22" s="216"/>
      <c r="U22" s="152"/>
      <c r="V22" s="154"/>
      <c r="W22" s="153"/>
    </row>
    <row r="23" spans="1:23" ht="15.75" customHeight="1">
      <c r="A23" s="138" t="s">
        <v>283</v>
      </c>
      <c r="B23" s="139" t="s">
        <v>296</v>
      </c>
      <c r="C23" s="113" t="s">
        <v>144</v>
      </c>
      <c r="D23" s="69">
        <f>E23+F23</f>
        <v>213</v>
      </c>
      <c r="E23" s="70">
        <v>70</v>
      </c>
      <c r="F23" s="70">
        <v>143</v>
      </c>
      <c r="G23" s="70">
        <v>103</v>
      </c>
      <c r="H23" s="70">
        <v>40</v>
      </c>
      <c r="I23" s="71"/>
      <c r="J23" s="309">
        <v>87</v>
      </c>
      <c r="K23" s="310">
        <v>56</v>
      </c>
      <c r="L23" s="367"/>
      <c r="M23" s="368"/>
      <c r="N23" s="368"/>
      <c r="O23" s="369"/>
      <c r="P23" s="339"/>
      <c r="Q23" s="340"/>
      <c r="R23" s="340"/>
      <c r="S23" s="341"/>
      <c r="T23" s="217"/>
      <c r="U23" s="70"/>
      <c r="V23" s="102"/>
      <c r="W23" s="71"/>
    </row>
    <row r="24" spans="1:23" ht="15.75" customHeight="1">
      <c r="A24" s="184" t="s">
        <v>284</v>
      </c>
      <c r="B24" s="139" t="s">
        <v>285</v>
      </c>
      <c r="C24" s="113" t="s">
        <v>150</v>
      </c>
      <c r="D24" s="69">
        <f>E24+F24</f>
        <v>90</v>
      </c>
      <c r="E24" s="70">
        <v>30</v>
      </c>
      <c r="F24" s="70">
        <v>60</v>
      </c>
      <c r="G24" s="70">
        <v>60</v>
      </c>
      <c r="H24" s="70"/>
      <c r="I24" s="71"/>
      <c r="J24" s="309"/>
      <c r="K24" s="310">
        <v>60</v>
      </c>
      <c r="L24" s="367"/>
      <c r="M24" s="368"/>
      <c r="N24" s="368"/>
      <c r="O24" s="369"/>
      <c r="P24" s="339"/>
      <c r="Q24" s="340"/>
      <c r="R24" s="340"/>
      <c r="S24" s="341"/>
      <c r="T24" s="217"/>
      <c r="U24" s="70"/>
      <c r="V24" s="102"/>
      <c r="W24" s="71"/>
    </row>
    <row r="25" spans="1:23" s="74" customFormat="1" ht="30.75" customHeight="1">
      <c r="A25" s="185" t="s">
        <v>286</v>
      </c>
      <c r="B25" s="186" t="s">
        <v>287</v>
      </c>
      <c r="C25" s="271" t="s">
        <v>289</v>
      </c>
      <c r="D25" s="187">
        <f>D26</f>
        <v>330</v>
      </c>
      <c r="E25" s="188">
        <f>E26</f>
        <v>105</v>
      </c>
      <c r="F25" s="188">
        <f>F26</f>
        <v>225</v>
      </c>
      <c r="G25" s="188">
        <f>G26</f>
        <v>225</v>
      </c>
      <c r="H25" s="188">
        <v>0</v>
      </c>
      <c r="I25" s="189">
        <v>0</v>
      </c>
      <c r="J25" s="187">
        <f>J26</f>
        <v>96</v>
      </c>
      <c r="K25" s="189">
        <f>K26</f>
        <v>129</v>
      </c>
      <c r="L25" s="187">
        <v>0</v>
      </c>
      <c r="M25" s="188">
        <v>0</v>
      </c>
      <c r="N25" s="188">
        <v>0</v>
      </c>
      <c r="O25" s="189">
        <v>0</v>
      </c>
      <c r="P25" s="187"/>
      <c r="Q25" s="188">
        <v>0</v>
      </c>
      <c r="R25" s="188"/>
      <c r="S25" s="189">
        <v>0</v>
      </c>
      <c r="T25" s="220"/>
      <c r="U25" s="188">
        <v>0</v>
      </c>
      <c r="V25" s="190"/>
      <c r="W25" s="189">
        <v>0</v>
      </c>
    </row>
    <row r="26" spans="1:23" ht="16.5" customHeight="1">
      <c r="A26" s="280" t="s">
        <v>307</v>
      </c>
      <c r="B26" s="281" t="s">
        <v>308</v>
      </c>
      <c r="C26" s="680" t="s">
        <v>146</v>
      </c>
      <c r="D26" s="682">
        <f>E26+F26</f>
        <v>330</v>
      </c>
      <c r="E26" s="684">
        <v>105</v>
      </c>
      <c r="F26" s="684">
        <v>225</v>
      </c>
      <c r="G26" s="684">
        <v>225</v>
      </c>
      <c r="H26" s="659"/>
      <c r="I26" s="661"/>
      <c r="J26" s="563">
        <v>96</v>
      </c>
      <c r="K26" s="565">
        <v>129</v>
      </c>
      <c r="L26" s="665"/>
      <c r="M26" s="692"/>
      <c r="N26" s="692"/>
      <c r="O26" s="694"/>
      <c r="P26" s="696"/>
      <c r="Q26" s="686"/>
      <c r="R26" s="686"/>
      <c r="S26" s="688"/>
      <c r="T26" s="690"/>
      <c r="U26" s="659"/>
      <c r="V26" s="659"/>
      <c r="W26" s="661"/>
    </row>
    <row r="27" spans="1:23" ht="32.25" customHeight="1" thickBot="1">
      <c r="A27" s="279" t="s">
        <v>306</v>
      </c>
      <c r="B27" s="283" t="s">
        <v>305</v>
      </c>
      <c r="C27" s="681"/>
      <c r="D27" s="683"/>
      <c r="E27" s="685"/>
      <c r="F27" s="685"/>
      <c r="G27" s="685"/>
      <c r="H27" s="660"/>
      <c r="I27" s="662"/>
      <c r="J27" s="663"/>
      <c r="K27" s="664"/>
      <c r="L27" s="666"/>
      <c r="M27" s="693"/>
      <c r="N27" s="693"/>
      <c r="O27" s="695"/>
      <c r="P27" s="697"/>
      <c r="Q27" s="687"/>
      <c r="R27" s="687"/>
      <c r="S27" s="689"/>
      <c r="T27" s="691"/>
      <c r="U27" s="660"/>
      <c r="V27" s="660"/>
      <c r="W27" s="662"/>
    </row>
    <row r="28" spans="1:23" s="68" customFormat="1" ht="27.75" thickBot="1">
      <c r="A28" s="162" t="s">
        <v>154</v>
      </c>
      <c r="B28" s="282" t="s">
        <v>155</v>
      </c>
      <c r="C28" s="163" t="s">
        <v>290</v>
      </c>
      <c r="D28" s="164">
        <v>648</v>
      </c>
      <c r="E28" s="165">
        <v>216</v>
      </c>
      <c r="F28" s="165">
        <v>432</v>
      </c>
      <c r="G28" s="165">
        <v>92</v>
      </c>
      <c r="H28" s="165">
        <v>340</v>
      </c>
      <c r="I28" s="166">
        <v>0</v>
      </c>
      <c r="J28" s="164">
        <v>0</v>
      </c>
      <c r="K28" s="166">
        <v>0</v>
      </c>
      <c r="L28" s="164">
        <f>L29+L30+L31+L32</f>
        <v>64</v>
      </c>
      <c r="M28" s="164">
        <f t="shared" ref="M28:W28" si="3">M29+M30+M31+M32</f>
        <v>0</v>
      </c>
      <c r="N28" s="164">
        <f t="shared" si="3"/>
        <v>116</v>
      </c>
      <c r="O28" s="164">
        <f t="shared" si="3"/>
        <v>0</v>
      </c>
      <c r="P28" s="164">
        <f t="shared" si="3"/>
        <v>104</v>
      </c>
      <c r="Q28" s="164">
        <f t="shared" si="3"/>
        <v>0</v>
      </c>
      <c r="R28" s="164">
        <f t="shared" si="3"/>
        <v>48</v>
      </c>
      <c r="S28" s="164">
        <f t="shared" si="3"/>
        <v>0</v>
      </c>
      <c r="T28" s="164">
        <f t="shared" si="3"/>
        <v>48</v>
      </c>
      <c r="U28" s="292">
        <f t="shared" si="3"/>
        <v>0</v>
      </c>
      <c r="V28" s="292">
        <f t="shared" si="3"/>
        <v>52</v>
      </c>
      <c r="W28" s="292">
        <f t="shared" si="3"/>
        <v>0</v>
      </c>
    </row>
    <row r="29" spans="1:23" ht="15.75" customHeight="1">
      <c r="A29" s="191" t="s">
        <v>156</v>
      </c>
      <c r="B29" s="192" t="s">
        <v>157</v>
      </c>
      <c r="C29" s="161" t="s">
        <v>158</v>
      </c>
      <c r="D29" s="151">
        <v>57</v>
      </c>
      <c r="E29" s="152">
        <v>9</v>
      </c>
      <c r="F29" s="152">
        <v>48</v>
      </c>
      <c r="G29" s="152">
        <v>48</v>
      </c>
      <c r="H29" s="152"/>
      <c r="I29" s="153"/>
      <c r="J29" s="307"/>
      <c r="K29" s="308"/>
      <c r="L29" s="364"/>
      <c r="M29" s="365"/>
      <c r="N29" s="365"/>
      <c r="O29" s="366"/>
      <c r="P29" s="336">
        <v>48</v>
      </c>
      <c r="Q29" s="337"/>
      <c r="R29" s="337"/>
      <c r="S29" s="338"/>
      <c r="T29" s="216"/>
      <c r="U29" s="152"/>
      <c r="V29" s="154"/>
      <c r="W29" s="153"/>
    </row>
    <row r="30" spans="1:23" ht="15.75" customHeight="1">
      <c r="A30" s="193" t="s">
        <v>159</v>
      </c>
      <c r="B30" s="194" t="s">
        <v>149</v>
      </c>
      <c r="C30" s="114" t="s">
        <v>160</v>
      </c>
      <c r="D30" s="69">
        <v>57</v>
      </c>
      <c r="E30" s="70">
        <v>9</v>
      </c>
      <c r="F30" s="70">
        <v>48</v>
      </c>
      <c r="G30" s="70">
        <v>44</v>
      </c>
      <c r="H30" s="70">
        <v>4</v>
      </c>
      <c r="I30" s="71"/>
      <c r="J30" s="309"/>
      <c r="K30" s="310"/>
      <c r="L30" s="367"/>
      <c r="M30" s="368"/>
      <c r="N30" s="368">
        <v>48</v>
      </c>
      <c r="O30" s="369"/>
      <c r="P30" s="339"/>
      <c r="Q30" s="340"/>
      <c r="R30" s="340"/>
      <c r="S30" s="341"/>
      <c r="T30" s="217"/>
      <c r="U30" s="70"/>
      <c r="V30" s="102"/>
      <c r="W30" s="71"/>
    </row>
    <row r="31" spans="1:23" ht="15.75" customHeight="1">
      <c r="A31" s="193" t="s">
        <v>161</v>
      </c>
      <c r="B31" s="194" t="s">
        <v>147</v>
      </c>
      <c r="C31" s="114" t="s">
        <v>329</v>
      </c>
      <c r="D31" s="69">
        <v>198</v>
      </c>
      <c r="E31" s="70">
        <v>30</v>
      </c>
      <c r="F31" s="70">
        <v>168</v>
      </c>
      <c r="G31" s="70"/>
      <c r="H31" s="70">
        <v>168</v>
      </c>
      <c r="I31" s="71"/>
      <c r="J31" s="309"/>
      <c r="K31" s="310"/>
      <c r="L31" s="367">
        <v>32</v>
      </c>
      <c r="M31" s="368"/>
      <c r="N31" s="368">
        <v>34</v>
      </c>
      <c r="O31" s="369"/>
      <c r="P31" s="339">
        <v>28</v>
      </c>
      <c r="Q31" s="340"/>
      <c r="R31" s="340">
        <v>24</v>
      </c>
      <c r="S31" s="341"/>
      <c r="T31" s="217">
        <v>24</v>
      </c>
      <c r="U31" s="70"/>
      <c r="V31" s="102">
        <v>26</v>
      </c>
      <c r="W31" s="71"/>
    </row>
    <row r="32" spans="1:23" ht="15.75" customHeight="1">
      <c r="A32" s="193" t="s">
        <v>162</v>
      </c>
      <c r="B32" s="194" t="s">
        <v>151</v>
      </c>
      <c r="C32" s="114" t="s">
        <v>329</v>
      </c>
      <c r="D32" s="69">
        <v>336</v>
      </c>
      <c r="E32" s="70">
        <v>168</v>
      </c>
      <c r="F32" s="70">
        <v>168</v>
      </c>
      <c r="G32" s="70"/>
      <c r="H32" s="70">
        <v>168</v>
      </c>
      <c r="I32" s="71"/>
      <c r="J32" s="309"/>
      <c r="K32" s="310"/>
      <c r="L32" s="367">
        <v>32</v>
      </c>
      <c r="M32" s="368"/>
      <c r="N32" s="368">
        <v>34</v>
      </c>
      <c r="O32" s="369"/>
      <c r="P32" s="339">
        <v>28</v>
      </c>
      <c r="Q32" s="340"/>
      <c r="R32" s="340">
        <v>24</v>
      </c>
      <c r="S32" s="341"/>
      <c r="T32" s="217">
        <v>24</v>
      </c>
      <c r="U32" s="70"/>
      <c r="V32" s="102">
        <v>26</v>
      </c>
      <c r="W32" s="71"/>
    </row>
    <row r="33" spans="1:26" ht="31.5">
      <c r="A33" s="195" t="s">
        <v>163</v>
      </c>
      <c r="B33" s="196" t="s">
        <v>164</v>
      </c>
      <c r="C33" s="115" t="s">
        <v>291</v>
      </c>
      <c r="D33" s="65">
        <v>348</v>
      </c>
      <c r="E33" s="66">
        <v>116</v>
      </c>
      <c r="F33" s="66">
        <v>232</v>
      </c>
      <c r="G33" s="66">
        <v>122</v>
      </c>
      <c r="H33" s="66">
        <v>110</v>
      </c>
      <c r="I33" s="67">
        <v>0</v>
      </c>
      <c r="J33" s="65">
        <v>0</v>
      </c>
      <c r="K33" s="67">
        <v>0</v>
      </c>
      <c r="L33" s="422">
        <f>L34+L35+L36+L37</f>
        <v>40</v>
      </c>
      <c r="M33" s="66">
        <f t="shared" ref="M33:W33" si="4">M34+M35+M36+M37</f>
        <v>0</v>
      </c>
      <c r="N33" s="66">
        <f t="shared" si="4"/>
        <v>160</v>
      </c>
      <c r="O33" s="66">
        <f t="shared" si="4"/>
        <v>0</v>
      </c>
      <c r="P33" s="66">
        <f t="shared" si="4"/>
        <v>32</v>
      </c>
      <c r="Q33" s="66">
        <f t="shared" si="4"/>
        <v>0</v>
      </c>
      <c r="R33" s="66">
        <f t="shared" si="4"/>
        <v>0</v>
      </c>
      <c r="S33" s="66">
        <f t="shared" si="4"/>
        <v>0</v>
      </c>
      <c r="T33" s="66">
        <f t="shared" si="4"/>
        <v>0</v>
      </c>
      <c r="U33" s="424">
        <f t="shared" si="4"/>
        <v>0</v>
      </c>
      <c r="V33" s="424">
        <f t="shared" si="4"/>
        <v>0</v>
      </c>
      <c r="W33" s="423">
        <f t="shared" si="4"/>
        <v>0</v>
      </c>
    </row>
    <row r="34" spans="1:26" ht="20.25" customHeight="1">
      <c r="A34" s="193" t="s">
        <v>165</v>
      </c>
      <c r="B34" s="194" t="s">
        <v>148</v>
      </c>
      <c r="C34" s="114" t="s">
        <v>160</v>
      </c>
      <c r="D34" s="69">
        <v>120</v>
      </c>
      <c r="E34" s="70">
        <v>40</v>
      </c>
      <c r="F34" s="70">
        <v>80</v>
      </c>
      <c r="G34" s="70">
        <v>60</v>
      </c>
      <c r="H34" s="70">
        <v>20</v>
      </c>
      <c r="I34" s="71"/>
      <c r="J34" s="309"/>
      <c r="K34" s="310"/>
      <c r="L34" s="367"/>
      <c r="M34" s="368"/>
      <c r="N34" s="368">
        <v>80</v>
      </c>
      <c r="O34" s="369"/>
      <c r="P34" s="339"/>
      <c r="Q34" s="340"/>
      <c r="R34" s="340"/>
      <c r="S34" s="341"/>
      <c r="T34" s="217"/>
      <c r="U34" s="70"/>
      <c r="V34" s="102"/>
      <c r="W34" s="71"/>
    </row>
    <row r="35" spans="1:26" ht="32.25" customHeight="1">
      <c r="A35" s="193" t="s">
        <v>166</v>
      </c>
      <c r="B35" s="194" t="s">
        <v>167</v>
      </c>
      <c r="C35" s="116" t="s">
        <v>150</v>
      </c>
      <c r="D35" s="69">
        <v>120</v>
      </c>
      <c r="E35" s="70">
        <v>40</v>
      </c>
      <c r="F35" s="70">
        <v>80</v>
      </c>
      <c r="G35" s="70">
        <v>20</v>
      </c>
      <c r="H35" s="70">
        <v>60</v>
      </c>
      <c r="I35" s="71"/>
      <c r="J35" s="309"/>
      <c r="K35" s="310"/>
      <c r="L35" s="367"/>
      <c r="M35" s="368"/>
      <c r="N35" s="368">
        <v>80</v>
      </c>
      <c r="O35" s="369"/>
      <c r="P35" s="339"/>
      <c r="Q35" s="340"/>
      <c r="R35" s="340"/>
      <c r="S35" s="341"/>
      <c r="T35" s="217"/>
      <c r="U35" s="70"/>
      <c r="V35" s="102"/>
      <c r="W35" s="71"/>
    </row>
    <row r="36" spans="1:26" ht="31.5" customHeight="1">
      <c r="A36" s="193" t="s">
        <v>168</v>
      </c>
      <c r="B36" s="194" t="s">
        <v>169</v>
      </c>
      <c r="C36" s="114" t="s">
        <v>150</v>
      </c>
      <c r="D36" s="69">
        <v>48</v>
      </c>
      <c r="E36" s="70">
        <v>16</v>
      </c>
      <c r="F36" s="70">
        <v>32</v>
      </c>
      <c r="G36" s="70">
        <v>32</v>
      </c>
      <c r="H36" s="70"/>
      <c r="I36" s="71"/>
      <c r="J36" s="309"/>
      <c r="K36" s="310"/>
      <c r="L36" s="367"/>
      <c r="M36" s="368"/>
      <c r="N36" s="368"/>
      <c r="O36" s="369"/>
      <c r="P36" s="339">
        <v>32</v>
      </c>
      <c r="Q36" s="340"/>
      <c r="R36" s="340"/>
      <c r="S36" s="341"/>
      <c r="T36" s="217"/>
      <c r="U36" s="70"/>
      <c r="V36" s="102"/>
      <c r="W36" s="71"/>
    </row>
    <row r="37" spans="1:26" ht="17.25" customHeight="1" thickBot="1">
      <c r="A37" s="204" t="s">
        <v>171</v>
      </c>
      <c r="B37" s="205" t="s">
        <v>172</v>
      </c>
      <c r="C37" s="296" t="s">
        <v>150</v>
      </c>
      <c r="D37" s="134">
        <v>60</v>
      </c>
      <c r="E37" s="132">
        <v>20</v>
      </c>
      <c r="F37" s="132">
        <v>40</v>
      </c>
      <c r="G37" s="132">
        <v>10</v>
      </c>
      <c r="H37" s="132">
        <v>30</v>
      </c>
      <c r="I37" s="133"/>
      <c r="J37" s="311"/>
      <c r="K37" s="312"/>
      <c r="L37" s="370">
        <v>40</v>
      </c>
      <c r="M37" s="371"/>
      <c r="N37" s="371"/>
      <c r="O37" s="372"/>
      <c r="P37" s="342"/>
      <c r="Q37" s="343"/>
      <c r="R37" s="343"/>
      <c r="S37" s="344"/>
      <c r="T37" s="218"/>
      <c r="U37" s="132"/>
      <c r="V37" s="135"/>
      <c r="W37" s="133"/>
    </row>
    <row r="38" spans="1:26" ht="15" customHeight="1">
      <c r="A38" s="206" t="s">
        <v>173</v>
      </c>
      <c r="B38" s="207" t="s">
        <v>174</v>
      </c>
      <c r="C38" s="208" t="s">
        <v>294</v>
      </c>
      <c r="D38" s="209">
        <v>3540</v>
      </c>
      <c r="E38" s="210">
        <v>1180</v>
      </c>
      <c r="F38" s="210">
        <v>2360</v>
      </c>
      <c r="G38" s="210">
        <v>1121</v>
      </c>
      <c r="H38" s="210">
        <v>1179</v>
      </c>
      <c r="I38" s="211">
        <v>60</v>
      </c>
      <c r="J38" s="209">
        <v>0</v>
      </c>
      <c r="K38" s="211">
        <v>0</v>
      </c>
      <c r="L38" s="425">
        <f>L39+L52</f>
        <v>472</v>
      </c>
      <c r="M38" s="210">
        <f t="shared" ref="M38:W38" si="5">M39+M52</f>
        <v>0</v>
      </c>
      <c r="N38" s="210">
        <f t="shared" si="5"/>
        <v>336</v>
      </c>
      <c r="O38" s="427">
        <f t="shared" si="5"/>
        <v>288</v>
      </c>
      <c r="P38" s="425">
        <f t="shared" si="5"/>
        <v>368</v>
      </c>
      <c r="Q38" s="210">
        <f t="shared" si="5"/>
        <v>0</v>
      </c>
      <c r="R38" s="210">
        <f t="shared" si="5"/>
        <v>384</v>
      </c>
      <c r="S38" s="427">
        <f t="shared" si="5"/>
        <v>324</v>
      </c>
      <c r="T38" s="425">
        <f t="shared" si="5"/>
        <v>384</v>
      </c>
      <c r="U38" s="210">
        <f t="shared" si="5"/>
        <v>144</v>
      </c>
      <c r="V38" s="210">
        <f t="shared" si="5"/>
        <v>416</v>
      </c>
      <c r="W38" s="427">
        <f t="shared" si="5"/>
        <v>0</v>
      </c>
    </row>
    <row r="39" spans="1:26" ht="16.5" customHeight="1" thickBot="1">
      <c r="A39" s="385" t="s">
        <v>175</v>
      </c>
      <c r="B39" s="386" t="s">
        <v>176</v>
      </c>
      <c r="C39" s="387" t="s">
        <v>292</v>
      </c>
      <c r="D39" s="388">
        <v>1368</v>
      </c>
      <c r="E39" s="389">
        <v>456</v>
      </c>
      <c r="F39" s="389">
        <v>912</v>
      </c>
      <c r="G39" s="389">
        <v>488</v>
      </c>
      <c r="H39" s="389">
        <v>424</v>
      </c>
      <c r="I39" s="390">
        <v>0</v>
      </c>
      <c r="J39" s="388">
        <v>0</v>
      </c>
      <c r="K39" s="390">
        <v>0</v>
      </c>
      <c r="L39" s="426">
        <f>L40+L41+L42+L43+L44+L45+L46+L47+L48+L49+L50+L51</f>
        <v>256</v>
      </c>
      <c r="M39" s="389">
        <f t="shared" ref="M39:W39" si="6">M40+M41+M42+M43+M44+M45+M46+M47+M48+M49+M50+M51</f>
        <v>0</v>
      </c>
      <c r="N39" s="389">
        <f t="shared" si="6"/>
        <v>239</v>
      </c>
      <c r="O39" s="428">
        <f t="shared" si="6"/>
        <v>0</v>
      </c>
      <c r="P39" s="426">
        <f t="shared" si="6"/>
        <v>101</v>
      </c>
      <c r="Q39" s="389">
        <f t="shared" si="6"/>
        <v>0</v>
      </c>
      <c r="R39" s="389">
        <f t="shared" si="6"/>
        <v>116</v>
      </c>
      <c r="S39" s="428">
        <f t="shared" si="6"/>
        <v>0</v>
      </c>
      <c r="T39" s="426">
        <f t="shared" si="6"/>
        <v>98</v>
      </c>
      <c r="U39" s="389">
        <f t="shared" si="6"/>
        <v>0</v>
      </c>
      <c r="V39" s="389">
        <f t="shared" si="6"/>
        <v>102</v>
      </c>
      <c r="W39" s="428">
        <f t="shared" si="6"/>
        <v>0</v>
      </c>
    </row>
    <row r="40" spans="1:26" ht="16.5" customHeight="1">
      <c r="A40" s="191" t="s">
        <v>177</v>
      </c>
      <c r="B40" s="192" t="s">
        <v>178</v>
      </c>
      <c r="C40" s="161" t="s">
        <v>158</v>
      </c>
      <c r="D40" s="151">
        <v>75</v>
      </c>
      <c r="E40" s="152">
        <v>25</v>
      </c>
      <c r="F40" s="152">
        <v>50</v>
      </c>
      <c r="G40" s="152">
        <v>44</v>
      </c>
      <c r="H40" s="152">
        <v>6</v>
      </c>
      <c r="I40" s="153"/>
      <c r="J40" s="307"/>
      <c r="K40" s="308"/>
      <c r="L40" s="364"/>
      <c r="M40" s="365"/>
      <c r="N40" s="365"/>
      <c r="O40" s="366"/>
      <c r="P40" s="336"/>
      <c r="Q40" s="337"/>
      <c r="R40" s="337"/>
      <c r="S40" s="338"/>
      <c r="T40" s="216">
        <v>50</v>
      </c>
      <c r="U40" s="152"/>
      <c r="V40" s="154"/>
      <c r="W40" s="153"/>
    </row>
    <row r="41" spans="1:26" ht="18.75" customHeight="1">
      <c r="A41" s="193" t="s">
        <v>179</v>
      </c>
      <c r="B41" s="194" t="s">
        <v>180</v>
      </c>
      <c r="C41" s="114" t="s">
        <v>150</v>
      </c>
      <c r="D41" s="69">
        <v>72</v>
      </c>
      <c r="E41" s="70">
        <v>24</v>
      </c>
      <c r="F41" s="70">
        <v>48</v>
      </c>
      <c r="G41" s="70">
        <v>44</v>
      </c>
      <c r="H41" s="70">
        <v>4</v>
      </c>
      <c r="I41" s="71"/>
      <c r="J41" s="309"/>
      <c r="K41" s="310"/>
      <c r="L41" s="367"/>
      <c r="M41" s="368"/>
      <c r="N41" s="368"/>
      <c r="O41" s="369"/>
      <c r="P41" s="339"/>
      <c r="Q41" s="340"/>
      <c r="R41" s="340"/>
      <c r="S41" s="341"/>
      <c r="T41" s="217"/>
      <c r="U41" s="70"/>
      <c r="V41" s="102">
        <v>48</v>
      </c>
      <c r="W41" s="71"/>
    </row>
    <row r="42" spans="1:26" ht="18.75" customHeight="1">
      <c r="A42" s="193" t="s">
        <v>181</v>
      </c>
      <c r="B42" s="194" t="s">
        <v>182</v>
      </c>
      <c r="C42" s="114" t="s">
        <v>150</v>
      </c>
      <c r="D42" s="69">
        <v>72</v>
      </c>
      <c r="E42" s="70">
        <v>24</v>
      </c>
      <c r="F42" s="70">
        <v>48</v>
      </c>
      <c r="G42" s="70">
        <v>36</v>
      </c>
      <c r="H42" s="70">
        <v>12</v>
      </c>
      <c r="I42" s="71"/>
      <c r="J42" s="309"/>
      <c r="K42" s="310"/>
      <c r="L42" s="367"/>
      <c r="M42" s="368"/>
      <c r="N42" s="368"/>
      <c r="O42" s="369"/>
      <c r="P42" s="339"/>
      <c r="Q42" s="340"/>
      <c r="R42" s="340">
        <v>48</v>
      </c>
      <c r="S42" s="341"/>
      <c r="T42" s="217"/>
      <c r="U42" s="70"/>
      <c r="V42" s="102"/>
      <c r="W42" s="71"/>
    </row>
    <row r="43" spans="1:26" ht="30.75" customHeight="1">
      <c r="A43" s="193" t="s">
        <v>183</v>
      </c>
      <c r="B43" s="194" t="s">
        <v>184</v>
      </c>
      <c r="C43" s="116" t="s">
        <v>158</v>
      </c>
      <c r="D43" s="69">
        <v>144</v>
      </c>
      <c r="E43" s="70">
        <v>48</v>
      </c>
      <c r="F43" s="70">
        <v>96</v>
      </c>
      <c r="G43" s="70">
        <v>66</v>
      </c>
      <c r="H43" s="70">
        <v>30</v>
      </c>
      <c r="I43" s="71"/>
      <c r="J43" s="309"/>
      <c r="K43" s="310"/>
      <c r="L43" s="367">
        <v>96</v>
      </c>
      <c r="M43" s="368"/>
      <c r="N43" s="368"/>
      <c r="O43" s="369"/>
      <c r="P43" s="339"/>
      <c r="Q43" s="340"/>
      <c r="R43" s="340"/>
      <c r="S43" s="341"/>
      <c r="T43" s="217"/>
      <c r="U43" s="70"/>
      <c r="V43" s="102"/>
      <c r="W43" s="71"/>
    </row>
    <row r="44" spans="1:26" ht="31.5">
      <c r="A44" s="193" t="s">
        <v>185</v>
      </c>
      <c r="B44" s="194" t="s">
        <v>186</v>
      </c>
      <c r="C44" s="116" t="s">
        <v>330</v>
      </c>
      <c r="D44" s="69">
        <v>132</v>
      </c>
      <c r="E44" s="70">
        <v>44</v>
      </c>
      <c r="F44" s="70">
        <v>88</v>
      </c>
      <c r="G44" s="70">
        <v>48</v>
      </c>
      <c r="H44" s="70">
        <v>40</v>
      </c>
      <c r="I44" s="71"/>
      <c r="J44" s="309"/>
      <c r="K44" s="310"/>
      <c r="L44" s="367">
        <v>32</v>
      </c>
      <c r="M44" s="368"/>
      <c r="N44" s="368">
        <v>56</v>
      </c>
      <c r="O44" s="369"/>
      <c r="P44" s="339"/>
      <c r="Q44" s="340"/>
      <c r="R44" s="340"/>
      <c r="S44" s="341"/>
      <c r="T44" s="217"/>
      <c r="U44" s="70"/>
      <c r="V44" s="102"/>
      <c r="W44" s="71"/>
      <c r="Z44" s="61">
        <f>288/36</f>
        <v>8</v>
      </c>
    </row>
    <row r="45" spans="1:26" ht="18.75" customHeight="1">
      <c r="A45" s="193" t="s">
        <v>187</v>
      </c>
      <c r="B45" s="194" t="s">
        <v>188</v>
      </c>
      <c r="C45" s="116" t="s">
        <v>330</v>
      </c>
      <c r="D45" s="69">
        <v>231</v>
      </c>
      <c r="E45" s="70">
        <v>77</v>
      </c>
      <c r="F45" s="70">
        <v>154</v>
      </c>
      <c r="G45" s="70">
        <v>94</v>
      </c>
      <c r="H45" s="70">
        <v>60</v>
      </c>
      <c r="I45" s="71"/>
      <c r="J45" s="309"/>
      <c r="K45" s="310"/>
      <c r="L45" s="367"/>
      <c r="M45" s="368"/>
      <c r="N45" s="368">
        <v>53</v>
      </c>
      <c r="O45" s="369"/>
      <c r="P45" s="339">
        <v>101</v>
      </c>
      <c r="Q45" s="340"/>
      <c r="R45" s="340"/>
      <c r="S45" s="341"/>
      <c r="T45" s="217"/>
      <c r="U45" s="70"/>
      <c r="V45" s="102"/>
      <c r="W45" s="71"/>
    </row>
    <row r="46" spans="1:26" ht="31.5">
      <c r="A46" s="193" t="s">
        <v>189</v>
      </c>
      <c r="B46" s="194" t="s">
        <v>190</v>
      </c>
      <c r="C46" s="114" t="s">
        <v>150</v>
      </c>
      <c r="D46" s="69">
        <v>81</v>
      </c>
      <c r="E46" s="70">
        <v>27</v>
      </c>
      <c r="F46" s="70">
        <v>54</v>
      </c>
      <c r="G46" s="70">
        <v>42</v>
      </c>
      <c r="H46" s="70">
        <v>12</v>
      </c>
      <c r="I46" s="71"/>
      <c r="J46" s="309"/>
      <c r="K46" s="310"/>
      <c r="L46" s="367"/>
      <c r="M46" s="368"/>
      <c r="N46" s="368"/>
      <c r="O46" s="369"/>
      <c r="P46" s="339"/>
      <c r="Q46" s="340"/>
      <c r="R46" s="340"/>
      <c r="S46" s="341"/>
      <c r="T46" s="217"/>
      <c r="U46" s="70"/>
      <c r="V46" s="102">
        <v>54</v>
      </c>
      <c r="W46" s="71"/>
    </row>
    <row r="47" spans="1:26" ht="31.5">
      <c r="A47" s="193" t="s">
        <v>191</v>
      </c>
      <c r="B47" s="194" t="s">
        <v>192</v>
      </c>
      <c r="C47" s="116" t="s">
        <v>330</v>
      </c>
      <c r="D47" s="69">
        <v>135</v>
      </c>
      <c r="E47" s="70">
        <v>45</v>
      </c>
      <c r="F47" s="70">
        <v>90</v>
      </c>
      <c r="G47" s="70">
        <v>40</v>
      </c>
      <c r="H47" s="70">
        <v>50</v>
      </c>
      <c r="I47" s="71"/>
      <c r="J47" s="309"/>
      <c r="K47" s="310"/>
      <c r="L47" s="367">
        <v>32</v>
      </c>
      <c r="M47" s="368"/>
      <c r="N47" s="368">
        <v>58</v>
      </c>
      <c r="O47" s="369"/>
      <c r="P47" s="339"/>
      <c r="Q47" s="340"/>
      <c r="R47" s="340"/>
      <c r="S47" s="341"/>
      <c r="T47" s="217"/>
      <c r="U47" s="70"/>
      <c r="V47" s="102"/>
      <c r="W47" s="71"/>
    </row>
    <row r="48" spans="1:26" ht="18.75" customHeight="1">
      <c r="A48" s="193" t="s">
        <v>193</v>
      </c>
      <c r="B48" s="194" t="s">
        <v>194</v>
      </c>
      <c r="C48" s="114" t="s">
        <v>158</v>
      </c>
      <c r="D48" s="69">
        <v>102</v>
      </c>
      <c r="E48" s="70">
        <v>34</v>
      </c>
      <c r="F48" s="70">
        <v>68</v>
      </c>
      <c r="G48" s="70">
        <v>20</v>
      </c>
      <c r="H48" s="70">
        <v>48</v>
      </c>
      <c r="I48" s="71"/>
      <c r="J48" s="309"/>
      <c r="K48" s="310"/>
      <c r="L48" s="367"/>
      <c r="M48" s="368"/>
      <c r="N48" s="368"/>
      <c r="O48" s="369"/>
      <c r="P48" s="339"/>
      <c r="Q48" s="340"/>
      <c r="R48" s="340">
        <v>68</v>
      </c>
      <c r="S48" s="341"/>
      <c r="T48" s="217"/>
      <c r="U48" s="70"/>
      <c r="V48" s="102"/>
      <c r="W48" s="71"/>
    </row>
    <row r="49" spans="1:23" ht="30.75" customHeight="1">
      <c r="A49" s="193" t="s">
        <v>195</v>
      </c>
      <c r="B49" s="194" t="s">
        <v>196</v>
      </c>
      <c r="C49" s="114" t="s">
        <v>150</v>
      </c>
      <c r="D49" s="69">
        <v>72</v>
      </c>
      <c r="E49" s="70">
        <v>24</v>
      </c>
      <c r="F49" s="70">
        <v>48</v>
      </c>
      <c r="G49" s="70">
        <v>48</v>
      </c>
      <c r="H49" s="70"/>
      <c r="I49" s="71"/>
      <c r="J49" s="309"/>
      <c r="K49" s="310"/>
      <c r="L49" s="367"/>
      <c r="M49" s="368"/>
      <c r="N49" s="368"/>
      <c r="O49" s="369"/>
      <c r="P49" s="339"/>
      <c r="Q49" s="340"/>
      <c r="R49" s="340"/>
      <c r="S49" s="341"/>
      <c r="T49" s="217">
        <v>48</v>
      </c>
      <c r="U49" s="70"/>
      <c r="V49" s="102"/>
      <c r="W49" s="71"/>
    </row>
    <row r="50" spans="1:23" ht="18.75" customHeight="1">
      <c r="A50" s="193" t="s">
        <v>197</v>
      </c>
      <c r="B50" s="194" t="s">
        <v>198</v>
      </c>
      <c r="C50" s="116" t="s">
        <v>158</v>
      </c>
      <c r="D50" s="69">
        <v>99</v>
      </c>
      <c r="E50" s="70">
        <v>33</v>
      </c>
      <c r="F50" s="70">
        <v>66</v>
      </c>
      <c r="G50" s="70"/>
      <c r="H50" s="70">
        <v>66</v>
      </c>
      <c r="I50" s="71"/>
      <c r="J50" s="309"/>
      <c r="K50" s="310"/>
      <c r="L50" s="367">
        <v>66</v>
      </c>
      <c r="M50" s="368"/>
      <c r="N50" s="368"/>
      <c r="O50" s="369"/>
      <c r="P50" s="339"/>
      <c r="Q50" s="340"/>
      <c r="R50" s="340"/>
      <c r="S50" s="341"/>
      <c r="T50" s="217"/>
      <c r="U50" s="70"/>
      <c r="V50" s="102"/>
      <c r="W50" s="71"/>
    </row>
    <row r="51" spans="1:23" ht="18.75" customHeight="1" thickBot="1">
      <c r="A51" s="201" t="s">
        <v>199</v>
      </c>
      <c r="B51" s="202" t="s">
        <v>200</v>
      </c>
      <c r="C51" s="203" t="s">
        <v>330</v>
      </c>
      <c r="D51" s="145">
        <v>153</v>
      </c>
      <c r="E51" s="146">
        <v>51</v>
      </c>
      <c r="F51" s="146">
        <v>102</v>
      </c>
      <c r="G51" s="146">
        <v>6</v>
      </c>
      <c r="H51" s="146">
        <v>96</v>
      </c>
      <c r="I51" s="147"/>
      <c r="J51" s="313"/>
      <c r="K51" s="314"/>
      <c r="L51" s="373">
        <v>30</v>
      </c>
      <c r="M51" s="374"/>
      <c r="N51" s="374">
        <v>72</v>
      </c>
      <c r="O51" s="375"/>
      <c r="P51" s="345"/>
      <c r="Q51" s="346"/>
      <c r="R51" s="346"/>
      <c r="S51" s="347"/>
      <c r="T51" s="221"/>
      <c r="U51" s="146"/>
      <c r="V51" s="148"/>
      <c r="W51" s="147"/>
    </row>
    <row r="52" spans="1:23" ht="20.25" customHeight="1">
      <c r="A52" s="391" t="s">
        <v>201</v>
      </c>
      <c r="B52" s="392" t="s">
        <v>202</v>
      </c>
      <c r="C52" s="393" t="s">
        <v>293</v>
      </c>
      <c r="D52" s="394">
        <v>2172</v>
      </c>
      <c r="E52" s="395">
        <v>724</v>
      </c>
      <c r="F52" s="396">
        <v>1448</v>
      </c>
      <c r="G52" s="395">
        <v>633</v>
      </c>
      <c r="H52" s="395">
        <v>755</v>
      </c>
      <c r="I52" s="397">
        <v>60</v>
      </c>
      <c r="J52" s="398">
        <v>0</v>
      </c>
      <c r="K52" s="399">
        <v>0</v>
      </c>
      <c r="L52" s="398">
        <f>L53+L59+L66+L70</f>
        <v>216</v>
      </c>
      <c r="M52" s="398">
        <f t="shared" ref="M52:W52" si="7">M53+M59+M66+M70</f>
        <v>0</v>
      </c>
      <c r="N52" s="398">
        <f t="shared" si="7"/>
        <v>97</v>
      </c>
      <c r="O52" s="398">
        <f t="shared" si="7"/>
        <v>288</v>
      </c>
      <c r="P52" s="398">
        <f t="shared" si="7"/>
        <v>267</v>
      </c>
      <c r="Q52" s="398">
        <f t="shared" si="7"/>
        <v>0</v>
      </c>
      <c r="R52" s="398">
        <f t="shared" si="7"/>
        <v>268</v>
      </c>
      <c r="S52" s="398">
        <f t="shared" si="7"/>
        <v>324</v>
      </c>
      <c r="T52" s="398">
        <f t="shared" si="7"/>
        <v>286</v>
      </c>
      <c r="U52" s="398">
        <f t="shared" si="7"/>
        <v>144</v>
      </c>
      <c r="V52" s="398">
        <f t="shared" si="7"/>
        <v>314</v>
      </c>
      <c r="W52" s="398">
        <f t="shared" si="7"/>
        <v>0</v>
      </c>
    </row>
    <row r="53" spans="1:23" ht="31.5" customHeight="1" thickBot="1">
      <c r="A53" s="382" t="s">
        <v>203</v>
      </c>
      <c r="B53" s="383" t="s">
        <v>204</v>
      </c>
      <c r="C53" s="400" t="s">
        <v>205</v>
      </c>
      <c r="D53" s="288">
        <v>567</v>
      </c>
      <c r="E53" s="384">
        <v>189</v>
      </c>
      <c r="F53" s="384">
        <v>378</v>
      </c>
      <c r="G53" s="384">
        <v>136</v>
      </c>
      <c r="H53" s="384">
        <v>212</v>
      </c>
      <c r="I53" s="289">
        <v>30</v>
      </c>
      <c r="J53" s="288">
        <v>0</v>
      </c>
      <c r="K53" s="289">
        <v>0</v>
      </c>
      <c r="L53" s="288">
        <f>L54</f>
        <v>141</v>
      </c>
      <c r="M53" s="288">
        <f t="shared" ref="M53:W53" si="8">M54</f>
        <v>0</v>
      </c>
      <c r="N53" s="288">
        <f t="shared" si="8"/>
        <v>21</v>
      </c>
      <c r="O53" s="288">
        <v>144</v>
      </c>
      <c r="P53" s="288">
        <f t="shared" si="8"/>
        <v>146</v>
      </c>
      <c r="Q53" s="288">
        <f t="shared" si="8"/>
        <v>0</v>
      </c>
      <c r="R53" s="288">
        <f t="shared" si="8"/>
        <v>70</v>
      </c>
      <c r="S53" s="288">
        <f t="shared" si="8"/>
        <v>0</v>
      </c>
      <c r="T53" s="288">
        <f t="shared" si="8"/>
        <v>0</v>
      </c>
      <c r="U53" s="288">
        <f t="shared" si="8"/>
        <v>0</v>
      </c>
      <c r="V53" s="288">
        <f t="shared" si="8"/>
        <v>0</v>
      </c>
      <c r="W53" s="288">
        <f t="shared" si="8"/>
        <v>0</v>
      </c>
    </row>
    <row r="54" spans="1:23" ht="31.5">
      <c r="A54" s="191" t="s">
        <v>206</v>
      </c>
      <c r="B54" s="192" t="s">
        <v>207</v>
      </c>
      <c r="C54" s="161" t="s">
        <v>344</v>
      </c>
      <c r="D54" s="151">
        <v>567</v>
      </c>
      <c r="E54" s="152">
        <v>189</v>
      </c>
      <c r="F54" s="152">
        <v>378</v>
      </c>
      <c r="G54" s="152">
        <v>136</v>
      </c>
      <c r="H54" s="152">
        <v>212</v>
      </c>
      <c r="I54" s="153">
        <v>30</v>
      </c>
      <c r="J54" s="307"/>
      <c r="K54" s="308"/>
      <c r="L54" s="364">
        <v>141</v>
      </c>
      <c r="M54" s="365"/>
      <c r="N54" s="365">
        <v>21</v>
      </c>
      <c r="O54" s="366"/>
      <c r="P54" s="336">
        <v>146</v>
      </c>
      <c r="Q54" s="337"/>
      <c r="R54" s="337">
        <v>70</v>
      </c>
      <c r="S54" s="338"/>
      <c r="T54" s="216"/>
      <c r="U54" s="152"/>
      <c r="V54" s="154"/>
      <c r="W54" s="153"/>
    </row>
    <row r="55" spans="1:23" ht="33.75" customHeight="1">
      <c r="A55" s="197" t="s">
        <v>331</v>
      </c>
      <c r="B55" s="198" t="s">
        <v>192</v>
      </c>
      <c r="C55" s="117" t="s">
        <v>150</v>
      </c>
      <c r="D55" s="75">
        <v>108</v>
      </c>
      <c r="E55" s="76"/>
      <c r="F55" s="76">
        <v>108</v>
      </c>
      <c r="G55" s="77"/>
      <c r="H55" s="76"/>
      <c r="I55" s="79"/>
      <c r="J55" s="315"/>
      <c r="K55" s="316"/>
      <c r="L55" s="376"/>
      <c r="M55" s="78"/>
      <c r="N55" s="78"/>
      <c r="O55" s="225">
        <v>108</v>
      </c>
      <c r="P55" s="348"/>
      <c r="Q55" s="349"/>
      <c r="R55" s="349"/>
      <c r="S55" s="350"/>
      <c r="T55" s="222"/>
      <c r="U55" s="76"/>
      <c r="V55" s="103"/>
      <c r="W55" s="79"/>
    </row>
    <row r="56" spans="1:23" ht="18.75" customHeight="1">
      <c r="A56" s="197" t="s">
        <v>332</v>
      </c>
      <c r="B56" s="198" t="s">
        <v>198</v>
      </c>
      <c r="C56" s="117" t="s">
        <v>208</v>
      </c>
      <c r="D56" s="75">
        <v>36</v>
      </c>
      <c r="E56" s="76"/>
      <c r="F56" s="76">
        <v>36</v>
      </c>
      <c r="G56" s="77"/>
      <c r="H56" s="76"/>
      <c r="I56" s="79"/>
      <c r="J56" s="315"/>
      <c r="K56" s="316"/>
      <c r="L56" s="376"/>
      <c r="M56" s="78"/>
      <c r="N56" s="78"/>
      <c r="O56" s="225">
        <v>36</v>
      </c>
      <c r="P56" s="348"/>
      <c r="Q56" s="349"/>
      <c r="R56" s="349"/>
      <c r="S56" s="350"/>
      <c r="T56" s="222"/>
      <c r="U56" s="76"/>
      <c r="V56" s="103"/>
      <c r="W56" s="79"/>
    </row>
    <row r="57" spans="1:23" ht="31.5">
      <c r="A57" s="197" t="s">
        <v>333</v>
      </c>
      <c r="B57" s="198" t="s">
        <v>209</v>
      </c>
      <c r="C57" s="117" t="s">
        <v>208</v>
      </c>
      <c r="D57" s="75">
        <v>72</v>
      </c>
      <c r="E57" s="76"/>
      <c r="F57" s="76">
        <v>72</v>
      </c>
      <c r="G57" s="77"/>
      <c r="H57" s="76"/>
      <c r="I57" s="79"/>
      <c r="J57" s="315"/>
      <c r="K57" s="316"/>
      <c r="L57" s="376"/>
      <c r="M57" s="78"/>
      <c r="N57" s="78"/>
      <c r="O57" s="225"/>
      <c r="P57" s="348"/>
      <c r="Q57" s="349">
        <v>72</v>
      </c>
      <c r="R57" s="349"/>
      <c r="S57" s="350"/>
      <c r="T57" s="222"/>
      <c r="U57" s="76"/>
      <c r="V57" s="103"/>
      <c r="W57" s="79"/>
    </row>
    <row r="58" spans="1:23" ht="18.75" customHeight="1" thickBot="1">
      <c r="A58" s="228" t="s">
        <v>334</v>
      </c>
      <c r="B58" s="229" t="s">
        <v>221</v>
      </c>
      <c r="C58" s="230" t="s">
        <v>150</v>
      </c>
      <c r="D58" s="231">
        <v>72</v>
      </c>
      <c r="E58" s="232"/>
      <c r="F58" s="232">
        <v>72</v>
      </c>
      <c r="G58" s="233"/>
      <c r="H58" s="232"/>
      <c r="I58" s="234"/>
      <c r="J58" s="317"/>
      <c r="K58" s="318"/>
      <c r="L58" s="377"/>
      <c r="M58" s="378"/>
      <c r="N58" s="378"/>
      <c r="O58" s="235"/>
      <c r="P58" s="351"/>
      <c r="Q58" s="352"/>
      <c r="R58" s="352"/>
      <c r="S58" s="353">
        <v>72</v>
      </c>
      <c r="T58" s="236"/>
      <c r="U58" s="232"/>
      <c r="V58" s="237"/>
      <c r="W58" s="234"/>
    </row>
    <row r="59" spans="1:23" ht="32.25" thickBot="1">
      <c r="A59" s="401" t="s">
        <v>210</v>
      </c>
      <c r="B59" s="402" t="s">
        <v>211</v>
      </c>
      <c r="C59" s="403" t="s">
        <v>205</v>
      </c>
      <c r="D59" s="284">
        <v>755</v>
      </c>
      <c r="E59" s="404">
        <v>252</v>
      </c>
      <c r="F59" s="404">
        <v>503</v>
      </c>
      <c r="G59" s="404">
        <v>273</v>
      </c>
      <c r="H59" s="404">
        <v>200</v>
      </c>
      <c r="I59" s="285">
        <v>30</v>
      </c>
      <c r="J59" s="284">
        <v>0</v>
      </c>
      <c r="K59" s="285">
        <v>0</v>
      </c>
      <c r="L59" s="284">
        <v>0</v>
      </c>
      <c r="M59" s="404">
        <v>0</v>
      </c>
      <c r="N59" s="404">
        <v>0</v>
      </c>
      <c r="O59" s="285">
        <v>0</v>
      </c>
      <c r="P59" s="284">
        <v>121</v>
      </c>
      <c r="Q59" s="404">
        <v>0</v>
      </c>
      <c r="R59" s="404">
        <v>102</v>
      </c>
      <c r="S59" s="285">
        <v>216</v>
      </c>
      <c r="T59" s="405">
        <v>90</v>
      </c>
      <c r="U59" s="404">
        <v>72</v>
      </c>
      <c r="V59" s="406">
        <v>190</v>
      </c>
      <c r="W59" s="285">
        <v>0</v>
      </c>
    </row>
    <row r="60" spans="1:23" ht="36.75" customHeight="1">
      <c r="A60" s="191" t="s">
        <v>212</v>
      </c>
      <c r="B60" s="192" t="s">
        <v>213</v>
      </c>
      <c r="C60" s="161" t="s">
        <v>214</v>
      </c>
      <c r="D60" s="151">
        <v>335</v>
      </c>
      <c r="E60" s="152">
        <v>112</v>
      </c>
      <c r="F60" s="152">
        <v>223</v>
      </c>
      <c r="G60" s="152">
        <v>131</v>
      </c>
      <c r="H60" s="152">
        <v>92</v>
      </c>
      <c r="I60" s="153"/>
      <c r="J60" s="307"/>
      <c r="K60" s="308"/>
      <c r="L60" s="364"/>
      <c r="M60" s="365"/>
      <c r="N60" s="365"/>
      <c r="O60" s="366"/>
      <c r="P60" s="336">
        <v>121</v>
      </c>
      <c r="Q60" s="337"/>
      <c r="R60" s="337">
        <v>102</v>
      </c>
      <c r="S60" s="338"/>
      <c r="T60" s="216"/>
      <c r="U60" s="152"/>
      <c r="V60" s="154"/>
      <c r="W60" s="153"/>
    </row>
    <row r="61" spans="1:23" ht="34.5" customHeight="1">
      <c r="A61" s="193" t="s">
        <v>215</v>
      </c>
      <c r="B61" s="194" t="s">
        <v>216</v>
      </c>
      <c r="C61" s="114" t="s">
        <v>328</v>
      </c>
      <c r="D61" s="69">
        <v>330</v>
      </c>
      <c r="E61" s="70">
        <v>110</v>
      </c>
      <c r="F61" s="70">
        <v>220</v>
      </c>
      <c r="G61" s="70">
        <v>84</v>
      </c>
      <c r="H61" s="70">
        <v>106</v>
      </c>
      <c r="I61" s="71">
        <v>30</v>
      </c>
      <c r="J61" s="309"/>
      <c r="K61" s="310"/>
      <c r="L61" s="367"/>
      <c r="M61" s="368"/>
      <c r="N61" s="368"/>
      <c r="O61" s="369"/>
      <c r="P61" s="339"/>
      <c r="Q61" s="340"/>
      <c r="R61" s="340"/>
      <c r="S61" s="341"/>
      <c r="T61" s="217">
        <v>90</v>
      </c>
      <c r="U61" s="70"/>
      <c r="V61" s="102">
        <v>130</v>
      </c>
      <c r="W61" s="71"/>
    </row>
    <row r="62" spans="1:23" ht="21.75" customHeight="1">
      <c r="A62" s="193" t="s">
        <v>217</v>
      </c>
      <c r="B62" s="194" t="s">
        <v>218</v>
      </c>
      <c r="C62" s="114" t="s">
        <v>150</v>
      </c>
      <c r="D62" s="69">
        <v>90</v>
      </c>
      <c r="E62" s="70">
        <v>30</v>
      </c>
      <c r="F62" s="70">
        <v>60</v>
      </c>
      <c r="G62" s="70">
        <v>42</v>
      </c>
      <c r="H62" s="70">
        <v>18</v>
      </c>
      <c r="I62" s="71"/>
      <c r="J62" s="309"/>
      <c r="K62" s="310"/>
      <c r="L62" s="367"/>
      <c r="M62" s="368"/>
      <c r="N62" s="368"/>
      <c r="O62" s="369"/>
      <c r="P62" s="339"/>
      <c r="Q62" s="340"/>
      <c r="R62" s="340"/>
      <c r="S62" s="341"/>
      <c r="T62" s="217"/>
      <c r="U62" s="70"/>
      <c r="V62" s="102">
        <v>60</v>
      </c>
      <c r="W62" s="71"/>
    </row>
    <row r="63" spans="1:23" ht="31.5">
      <c r="A63" s="199" t="s">
        <v>335</v>
      </c>
      <c r="B63" s="200" t="s">
        <v>219</v>
      </c>
      <c r="C63" s="118" t="s">
        <v>150</v>
      </c>
      <c r="D63" s="80">
        <v>72</v>
      </c>
      <c r="E63" s="81"/>
      <c r="F63" s="81">
        <v>72</v>
      </c>
      <c r="G63" s="81"/>
      <c r="H63" s="81"/>
      <c r="I63" s="82"/>
      <c r="J63" s="315"/>
      <c r="K63" s="316"/>
      <c r="L63" s="376"/>
      <c r="M63" s="78"/>
      <c r="N63" s="78"/>
      <c r="O63" s="225"/>
      <c r="P63" s="348"/>
      <c r="Q63" s="349"/>
      <c r="R63" s="349"/>
      <c r="S63" s="350">
        <v>72</v>
      </c>
      <c r="T63" s="227"/>
      <c r="U63" s="81"/>
      <c r="V63" s="104"/>
      <c r="W63" s="82"/>
    </row>
    <row r="64" spans="1:23" ht="35.25" customHeight="1">
      <c r="A64" s="199" t="s">
        <v>336</v>
      </c>
      <c r="B64" s="200" t="s">
        <v>220</v>
      </c>
      <c r="C64" s="118" t="s">
        <v>150</v>
      </c>
      <c r="D64" s="80">
        <v>108</v>
      </c>
      <c r="E64" s="81"/>
      <c r="F64" s="81">
        <v>108</v>
      </c>
      <c r="G64" s="81"/>
      <c r="H64" s="81"/>
      <c r="I64" s="82"/>
      <c r="J64" s="315"/>
      <c r="K64" s="316"/>
      <c r="L64" s="376"/>
      <c r="M64" s="78"/>
      <c r="N64" s="78"/>
      <c r="O64" s="225"/>
      <c r="P64" s="348"/>
      <c r="Q64" s="349"/>
      <c r="R64" s="349"/>
      <c r="S64" s="350">
        <v>108</v>
      </c>
      <c r="T64" s="227"/>
      <c r="U64" s="81"/>
      <c r="V64" s="104"/>
      <c r="W64" s="82"/>
    </row>
    <row r="65" spans="1:26" ht="18" customHeight="1">
      <c r="A65" s="197" t="s">
        <v>337</v>
      </c>
      <c r="B65" s="198" t="s">
        <v>221</v>
      </c>
      <c r="C65" s="117" t="s">
        <v>339</v>
      </c>
      <c r="D65" s="75">
        <v>108</v>
      </c>
      <c r="E65" s="76"/>
      <c r="F65" s="76">
        <v>108</v>
      </c>
      <c r="G65" s="77"/>
      <c r="H65" s="76"/>
      <c r="I65" s="79"/>
      <c r="J65" s="315"/>
      <c r="K65" s="316"/>
      <c r="L65" s="376"/>
      <c r="M65" s="78"/>
      <c r="N65" s="78"/>
      <c r="O65" s="225"/>
      <c r="P65" s="348"/>
      <c r="Q65" s="349"/>
      <c r="R65" s="349"/>
      <c r="S65" s="350">
        <v>36</v>
      </c>
      <c r="T65" s="227"/>
      <c r="U65" s="226">
        <v>72</v>
      </c>
      <c r="V65" s="238"/>
      <c r="W65" s="79"/>
    </row>
    <row r="66" spans="1:26" ht="30" customHeight="1">
      <c r="A66" s="407" t="s">
        <v>222</v>
      </c>
      <c r="B66" s="408" t="s">
        <v>223</v>
      </c>
      <c r="C66" s="409" t="s">
        <v>205</v>
      </c>
      <c r="D66" s="286">
        <v>624</v>
      </c>
      <c r="E66" s="410">
        <v>208</v>
      </c>
      <c r="F66" s="410">
        <v>416</v>
      </c>
      <c r="G66" s="410">
        <v>168</v>
      </c>
      <c r="H66" s="410">
        <v>248</v>
      </c>
      <c r="I66" s="287">
        <v>0</v>
      </c>
      <c r="J66" s="286">
        <v>0</v>
      </c>
      <c r="K66" s="287">
        <v>0</v>
      </c>
      <c r="L66" s="286">
        <v>0</v>
      </c>
      <c r="M66" s="410">
        <v>0</v>
      </c>
      <c r="N66" s="410">
        <v>0</v>
      </c>
      <c r="O66" s="287">
        <v>0</v>
      </c>
      <c r="P66" s="286">
        <v>0</v>
      </c>
      <c r="Q66" s="410">
        <v>0</v>
      </c>
      <c r="R66" s="410">
        <v>96</v>
      </c>
      <c r="S66" s="287">
        <v>108</v>
      </c>
      <c r="T66" s="411">
        <v>196</v>
      </c>
      <c r="U66" s="410">
        <v>72</v>
      </c>
      <c r="V66" s="412">
        <v>124</v>
      </c>
      <c r="W66" s="287">
        <v>0</v>
      </c>
    </row>
    <row r="67" spans="1:26" ht="33" customHeight="1">
      <c r="A67" s="193" t="s">
        <v>224</v>
      </c>
      <c r="B67" s="194" t="s">
        <v>225</v>
      </c>
      <c r="C67" s="114" t="s">
        <v>226</v>
      </c>
      <c r="D67" s="69">
        <v>624</v>
      </c>
      <c r="E67" s="70">
        <v>208</v>
      </c>
      <c r="F67" s="70">
        <v>416</v>
      </c>
      <c r="G67" s="70">
        <v>168</v>
      </c>
      <c r="H67" s="70">
        <v>248</v>
      </c>
      <c r="I67" s="71"/>
      <c r="J67" s="309"/>
      <c r="K67" s="310"/>
      <c r="L67" s="367"/>
      <c r="M67" s="368"/>
      <c r="N67" s="368"/>
      <c r="O67" s="369"/>
      <c r="P67" s="339"/>
      <c r="Q67" s="340"/>
      <c r="R67" s="340">
        <v>96</v>
      </c>
      <c r="S67" s="341"/>
      <c r="T67" s="217">
        <v>196</v>
      </c>
      <c r="U67" s="70"/>
      <c r="V67" s="102">
        <v>124</v>
      </c>
      <c r="W67" s="71"/>
    </row>
    <row r="68" spans="1:26" s="83" customFormat="1" ht="18.75" customHeight="1">
      <c r="A68" s="199" t="s">
        <v>341</v>
      </c>
      <c r="B68" s="198" t="s">
        <v>23</v>
      </c>
      <c r="C68" s="118" t="s">
        <v>150</v>
      </c>
      <c r="D68" s="80">
        <v>72</v>
      </c>
      <c r="E68" s="81"/>
      <c r="F68" s="81">
        <v>72</v>
      </c>
      <c r="G68" s="81"/>
      <c r="H68" s="81"/>
      <c r="I68" s="82"/>
      <c r="J68" s="315"/>
      <c r="K68" s="316"/>
      <c r="L68" s="376"/>
      <c r="M68" s="78"/>
      <c r="N68" s="78"/>
      <c r="O68" s="225"/>
      <c r="P68" s="348"/>
      <c r="Q68" s="349"/>
      <c r="R68" s="349"/>
      <c r="S68" s="350">
        <v>72</v>
      </c>
      <c r="T68" s="227"/>
      <c r="U68" s="81"/>
      <c r="V68" s="104"/>
      <c r="W68" s="82"/>
    </row>
    <row r="69" spans="1:26" s="83" customFormat="1" ht="18.75" customHeight="1">
      <c r="A69" s="197" t="s">
        <v>340</v>
      </c>
      <c r="B69" s="198" t="s">
        <v>221</v>
      </c>
      <c r="C69" s="117" t="s">
        <v>150</v>
      </c>
      <c r="D69" s="75">
        <v>108</v>
      </c>
      <c r="E69" s="76"/>
      <c r="F69" s="76">
        <v>108</v>
      </c>
      <c r="G69" s="77"/>
      <c r="H69" s="76"/>
      <c r="I69" s="79"/>
      <c r="J69" s="315"/>
      <c r="K69" s="316"/>
      <c r="L69" s="376"/>
      <c r="M69" s="78"/>
      <c r="N69" s="78"/>
      <c r="O69" s="225"/>
      <c r="P69" s="348"/>
      <c r="Q69" s="349"/>
      <c r="R69" s="349"/>
      <c r="S69" s="350">
        <v>36</v>
      </c>
      <c r="T69" s="227"/>
      <c r="U69" s="226">
        <v>72</v>
      </c>
      <c r="V69" s="238"/>
      <c r="W69" s="84"/>
    </row>
    <row r="70" spans="1:26" ht="35.25" customHeight="1">
      <c r="A70" s="407" t="s">
        <v>227</v>
      </c>
      <c r="B70" s="408" t="s">
        <v>228</v>
      </c>
      <c r="C70" s="413" t="s">
        <v>205</v>
      </c>
      <c r="D70" s="286">
        <v>227</v>
      </c>
      <c r="E70" s="410">
        <v>76</v>
      </c>
      <c r="F70" s="410">
        <v>151</v>
      </c>
      <c r="G70" s="410">
        <v>56</v>
      </c>
      <c r="H70" s="410">
        <v>95</v>
      </c>
      <c r="I70" s="287">
        <v>0</v>
      </c>
      <c r="J70" s="286">
        <v>0</v>
      </c>
      <c r="K70" s="287">
        <v>0</v>
      </c>
      <c r="L70" s="286">
        <v>75</v>
      </c>
      <c r="M70" s="410">
        <v>0</v>
      </c>
      <c r="N70" s="410">
        <v>76</v>
      </c>
      <c r="O70" s="287">
        <v>144</v>
      </c>
      <c r="P70" s="286">
        <v>0</v>
      </c>
      <c r="Q70" s="410">
        <v>0</v>
      </c>
      <c r="R70" s="410">
        <v>0</v>
      </c>
      <c r="S70" s="287">
        <v>0</v>
      </c>
      <c r="T70" s="411">
        <v>0</v>
      </c>
      <c r="U70" s="410">
        <v>0</v>
      </c>
      <c r="V70" s="412">
        <v>0</v>
      </c>
      <c r="W70" s="287">
        <v>0</v>
      </c>
    </row>
    <row r="71" spans="1:26" ht="31.5">
      <c r="A71" s="193" t="s">
        <v>229</v>
      </c>
      <c r="B71" s="194" t="s">
        <v>230</v>
      </c>
      <c r="C71" s="114" t="s">
        <v>150</v>
      </c>
      <c r="D71" s="69">
        <v>60</v>
      </c>
      <c r="E71" s="70">
        <v>20</v>
      </c>
      <c r="F71" s="70">
        <v>40</v>
      </c>
      <c r="G71" s="70">
        <v>24</v>
      </c>
      <c r="H71" s="70">
        <v>16</v>
      </c>
      <c r="I71" s="71"/>
      <c r="J71" s="309"/>
      <c r="K71" s="310"/>
      <c r="L71" s="367">
        <v>40</v>
      </c>
      <c r="M71" s="368"/>
      <c r="N71" s="368"/>
      <c r="O71" s="369"/>
      <c r="P71" s="339"/>
      <c r="Q71" s="340"/>
      <c r="R71" s="340"/>
      <c r="S71" s="341"/>
      <c r="T71" s="217"/>
      <c r="U71" s="70"/>
      <c r="V71" s="102"/>
      <c r="W71" s="71"/>
    </row>
    <row r="72" spans="1:26" ht="47.25">
      <c r="A72" s="193" t="s">
        <v>231</v>
      </c>
      <c r="B72" s="194" t="s">
        <v>232</v>
      </c>
      <c r="C72" s="116" t="s">
        <v>338</v>
      </c>
      <c r="D72" s="69">
        <v>167</v>
      </c>
      <c r="E72" s="70">
        <v>56</v>
      </c>
      <c r="F72" s="70">
        <v>51</v>
      </c>
      <c r="G72" s="70">
        <v>23</v>
      </c>
      <c r="H72" s="70">
        <v>28</v>
      </c>
      <c r="I72" s="71"/>
      <c r="J72" s="309"/>
      <c r="K72" s="310"/>
      <c r="L72" s="367">
        <v>35</v>
      </c>
      <c r="M72" s="368"/>
      <c r="N72" s="368">
        <v>16</v>
      </c>
      <c r="O72" s="369"/>
      <c r="P72" s="339"/>
      <c r="Q72" s="340"/>
      <c r="R72" s="340"/>
      <c r="S72" s="341"/>
      <c r="T72" s="217"/>
      <c r="U72" s="70"/>
      <c r="V72" s="102"/>
      <c r="W72" s="71"/>
    </row>
    <row r="73" spans="1:26" ht="18.75" customHeight="1">
      <c r="A73" s="193" t="s">
        <v>234</v>
      </c>
      <c r="B73" s="194" t="s">
        <v>235</v>
      </c>
      <c r="C73" s="114" t="s">
        <v>150</v>
      </c>
      <c r="D73" s="69"/>
      <c r="E73" s="70"/>
      <c r="F73" s="70">
        <v>60</v>
      </c>
      <c r="G73" s="70">
        <v>8</v>
      </c>
      <c r="H73" s="70">
        <v>52</v>
      </c>
      <c r="I73" s="71"/>
      <c r="J73" s="309"/>
      <c r="K73" s="310"/>
      <c r="L73" s="367"/>
      <c r="M73" s="368"/>
      <c r="N73" s="368">
        <v>60</v>
      </c>
      <c r="O73" s="369"/>
      <c r="P73" s="339"/>
      <c r="Q73" s="340"/>
      <c r="R73" s="340"/>
      <c r="S73" s="341"/>
      <c r="T73" s="217"/>
      <c r="U73" s="70"/>
      <c r="V73" s="102"/>
      <c r="W73" s="71"/>
    </row>
    <row r="74" spans="1:26" s="83" customFormat="1" ht="33" customHeight="1">
      <c r="A74" s="199" t="s">
        <v>342</v>
      </c>
      <c r="B74" s="200" t="s">
        <v>236</v>
      </c>
      <c r="C74" s="118" t="s">
        <v>150</v>
      </c>
      <c r="D74" s="80">
        <v>36</v>
      </c>
      <c r="E74" s="81"/>
      <c r="F74" s="81">
        <v>36</v>
      </c>
      <c r="G74" s="81"/>
      <c r="H74" s="81"/>
      <c r="I74" s="82"/>
      <c r="J74" s="315"/>
      <c r="K74" s="316"/>
      <c r="L74" s="376"/>
      <c r="M74" s="78"/>
      <c r="N74" s="78"/>
      <c r="O74" s="225">
        <v>36</v>
      </c>
      <c r="P74" s="348"/>
      <c r="Q74" s="349"/>
      <c r="R74" s="349"/>
      <c r="S74" s="350"/>
      <c r="T74" s="223"/>
      <c r="U74" s="81"/>
      <c r="V74" s="104"/>
      <c r="W74" s="82"/>
    </row>
    <row r="75" spans="1:26" s="83" customFormat="1" ht="33" customHeight="1">
      <c r="A75" s="239" t="s">
        <v>343</v>
      </c>
      <c r="B75" s="240" t="s">
        <v>237</v>
      </c>
      <c r="C75" s="241" t="s">
        <v>150</v>
      </c>
      <c r="D75" s="242">
        <v>108</v>
      </c>
      <c r="E75" s="243"/>
      <c r="F75" s="243">
        <v>108</v>
      </c>
      <c r="G75" s="243"/>
      <c r="H75" s="243"/>
      <c r="I75" s="244"/>
      <c r="J75" s="317"/>
      <c r="K75" s="318"/>
      <c r="L75" s="377"/>
      <c r="M75" s="378"/>
      <c r="N75" s="378"/>
      <c r="O75" s="235">
        <v>72</v>
      </c>
      <c r="P75" s="351"/>
      <c r="Q75" s="352"/>
      <c r="R75" s="352"/>
      <c r="S75" s="353"/>
      <c r="T75" s="245"/>
      <c r="U75" s="243"/>
      <c r="V75" s="246"/>
      <c r="W75" s="244"/>
    </row>
    <row r="76" spans="1:26" s="83" customFormat="1" ht="17.25" customHeight="1" thickBot="1">
      <c r="A76" s="420" t="s">
        <v>312</v>
      </c>
      <c r="B76" s="421" t="s">
        <v>313</v>
      </c>
      <c r="C76" s="414" t="s">
        <v>150</v>
      </c>
      <c r="D76" s="290">
        <v>36</v>
      </c>
      <c r="E76" s="415"/>
      <c r="F76" s="415">
        <v>36</v>
      </c>
      <c r="G76" s="416"/>
      <c r="H76" s="415"/>
      <c r="I76" s="291"/>
      <c r="J76" s="290"/>
      <c r="K76" s="291"/>
      <c r="L76" s="290"/>
      <c r="M76" s="415"/>
      <c r="N76" s="415"/>
      <c r="O76" s="291"/>
      <c r="P76" s="290"/>
      <c r="Q76" s="415"/>
      <c r="R76" s="415"/>
      <c r="S76" s="291"/>
      <c r="T76" s="417"/>
      <c r="U76" s="415"/>
      <c r="V76" s="418"/>
      <c r="W76" s="291">
        <v>36</v>
      </c>
    </row>
    <row r="77" spans="1:26" s="83" customFormat="1" ht="17.25" customHeight="1" thickBot="1">
      <c r="A77" s="248"/>
      <c r="B77" s="249"/>
      <c r="C77" s="250"/>
      <c r="D77" s="251"/>
      <c r="E77" s="252"/>
      <c r="F77" s="252"/>
      <c r="G77" s="253"/>
      <c r="H77" s="252"/>
      <c r="I77" s="254"/>
      <c r="J77" s="319"/>
      <c r="K77" s="320"/>
      <c r="L77" s="379"/>
      <c r="M77" s="380"/>
      <c r="N77" s="380"/>
      <c r="O77" s="381"/>
      <c r="P77" s="354"/>
      <c r="Q77" s="355"/>
      <c r="R77" s="355"/>
      <c r="S77" s="356"/>
      <c r="T77" s="255"/>
      <c r="U77" s="252"/>
      <c r="V77" s="256"/>
      <c r="W77" s="257"/>
      <c r="Z77" s="83">
        <f>36*6</f>
        <v>216</v>
      </c>
    </row>
    <row r="78" spans="1:26" ht="17.25" customHeight="1">
      <c r="A78" s="160" t="s">
        <v>238</v>
      </c>
      <c r="B78" s="247" t="s">
        <v>239</v>
      </c>
      <c r="C78" s="161" t="s">
        <v>150</v>
      </c>
      <c r="D78" s="151">
        <v>144</v>
      </c>
      <c r="E78" s="152"/>
      <c r="F78" s="152"/>
      <c r="G78" s="152"/>
      <c r="H78" s="152"/>
      <c r="I78" s="153"/>
      <c r="J78" s="307"/>
      <c r="K78" s="308"/>
      <c r="L78" s="364"/>
      <c r="M78" s="365"/>
      <c r="N78" s="365"/>
      <c r="O78" s="366"/>
      <c r="P78" s="336"/>
      <c r="Q78" s="337"/>
      <c r="R78" s="337"/>
      <c r="S78" s="338"/>
      <c r="T78" s="216"/>
      <c r="U78" s="152"/>
      <c r="V78" s="154"/>
      <c r="W78" s="153" t="s">
        <v>240</v>
      </c>
    </row>
    <row r="79" spans="1:26" ht="17.25" customHeight="1">
      <c r="A79" s="122" t="s">
        <v>20</v>
      </c>
      <c r="B79" s="125" t="s">
        <v>241</v>
      </c>
      <c r="C79" s="119"/>
      <c r="D79" s="72">
        <v>216</v>
      </c>
      <c r="E79" s="73"/>
      <c r="F79" s="70"/>
      <c r="G79" s="70"/>
      <c r="H79" s="70"/>
      <c r="I79" s="71"/>
      <c r="J79" s="309"/>
      <c r="K79" s="310"/>
      <c r="L79" s="367"/>
      <c r="M79" s="368"/>
      <c r="N79" s="368"/>
      <c r="O79" s="369"/>
      <c r="P79" s="339"/>
      <c r="Q79" s="340"/>
      <c r="R79" s="340"/>
      <c r="S79" s="341"/>
      <c r="T79" s="217"/>
      <c r="U79" s="70"/>
      <c r="V79" s="102"/>
      <c r="W79" s="71" t="s">
        <v>242</v>
      </c>
    </row>
    <row r="80" spans="1:26" ht="17.25" customHeight="1">
      <c r="A80" s="127"/>
      <c r="B80" s="128"/>
      <c r="C80" s="129"/>
      <c r="D80" s="130"/>
      <c r="E80" s="131"/>
      <c r="F80" s="132"/>
      <c r="G80" s="132"/>
      <c r="H80" s="132"/>
      <c r="I80" s="133"/>
      <c r="J80" s="311"/>
      <c r="K80" s="312"/>
      <c r="L80" s="370"/>
      <c r="M80" s="371"/>
      <c r="N80" s="371"/>
      <c r="O80" s="372"/>
      <c r="P80" s="342"/>
      <c r="Q80" s="343"/>
      <c r="R80" s="343"/>
      <c r="S80" s="344"/>
      <c r="T80" s="218"/>
      <c r="U80" s="132"/>
      <c r="V80" s="135"/>
      <c r="W80" s="133"/>
    </row>
    <row r="81" spans="1:26" ht="15.75" customHeight="1" thickBot="1">
      <c r="A81" s="123"/>
      <c r="B81" s="126" t="s">
        <v>309</v>
      </c>
      <c r="C81" s="120"/>
      <c r="D81" s="85">
        <v>4536</v>
      </c>
      <c r="E81" s="86">
        <v>1512</v>
      </c>
      <c r="F81" s="86">
        <v>3024</v>
      </c>
      <c r="G81" s="86">
        <v>1335</v>
      </c>
      <c r="H81" s="86">
        <v>1629</v>
      </c>
      <c r="I81" s="87">
        <v>60</v>
      </c>
      <c r="J81" s="321">
        <v>576</v>
      </c>
      <c r="K81" s="322">
        <v>828</v>
      </c>
      <c r="L81" s="577">
        <v>612</v>
      </c>
      <c r="M81" s="578"/>
      <c r="N81" s="579">
        <v>576</v>
      </c>
      <c r="O81" s="580"/>
      <c r="P81" s="533">
        <v>504</v>
      </c>
      <c r="Q81" s="534"/>
      <c r="R81" s="535">
        <v>432</v>
      </c>
      <c r="S81" s="536"/>
      <c r="T81" s="511">
        <v>432</v>
      </c>
      <c r="U81" s="512"/>
      <c r="V81" s="513">
        <v>468</v>
      </c>
      <c r="W81" s="514"/>
    </row>
    <row r="82" spans="1:26" ht="19.5" customHeight="1">
      <c r="A82" s="88"/>
      <c r="B82" s="89"/>
      <c r="C82" s="89"/>
      <c r="D82" s="89"/>
      <c r="E82" s="607" t="s">
        <v>243</v>
      </c>
      <c r="F82" s="610" t="s">
        <v>244</v>
      </c>
      <c r="G82" s="611"/>
      <c r="H82" s="611"/>
      <c r="I82" s="611"/>
      <c r="J82" s="323">
        <v>576</v>
      </c>
      <c r="K82" s="324">
        <v>828</v>
      </c>
      <c r="L82" s="581">
        <f>L28+L33+L38</f>
        <v>576</v>
      </c>
      <c r="M82" s="582"/>
      <c r="N82" s="581">
        <f>N28+N33+N38</f>
        <v>612</v>
      </c>
      <c r="O82" s="582"/>
      <c r="P82" s="529">
        <f t="shared" ref="P82" si="9">P28+P33+P38</f>
        <v>504</v>
      </c>
      <c r="Q82" s="530"/>
      <c r="R82" s="529">
        <f t="shared" ref="R82" si="10">R28+R33+R38</f>
        <v>432</v>
      </c>
      <c r="S82" s="530"/>
      <c r="T82" s="515">
        <f t="shared" ref="T82" si="11">T28+T33+T38</f>
        <v>432</v>
      </c>
      <c r="U82" s="516"/>
      <c r="V82" s="515">
        <f t="shared" ref="V82" si="12">V28+V33+V38</f>
        <v>468</v>
      </c>
      <c r="W82" s="516"/>
    </row>
    <row r="83" spans="1:26" ht="21" customHeight="1">
      <c r="A83" s="90"/>
      <c r="B83" s="91"/>
      <c r="C83" s="91"/>
      <c r="D83" s="91"/>
      <c r="E83" s="608"/>
      <c r="F83" s="612" t="s">
        <v>245</v>
      </c>
      <c r="G83" s="613"/>
      <c r="H83" s="613"/>
      <c r="I83" s="613"/>
      <c r="J83" s="325"/>
      <c r="K83" s="326"/>
      <c r="L83" s="583"/>
      <c r="M83" s="584"/>
      <c r="N83" s="585">
        <v>252</v>
      </c>
      <c r="O83" s="586"/>
      <c r="P83" s="531">
        <v>72</v>
      </c>
      <c r="Q83" s="532"/>
      <c r="R83" s="537">
        <v>252</v>
      </c>
      <c r="S83" s="538"/>
      <c r="T83" s="517"/>
      <c r="U83" s="518"/>
      <c r="V83" s="519">
        <v>36</v>
      </c>
      <c r="W83" s="520"/>
    </row>
    <row r="84" spans="1:26">
      <c r="A84" s="92"/>
      <c r="E84" s="608"/>
      <c r="F84" s="614" t="s">
        <v>246</v>
      </c>
      <c r="G84" s="615"/>
      <c r="H84" s="615"/>
      <c r="I84" s="615"/>
      <c r="J84" s="563"/>
      <c r="K84" s="565"/>
      <c r="L84" s="627"/>
      <c r="M84" s="628"/>
      <c r="N84" s="551"/>
      <c r="O84" s="552"/>
      <c r="P84" s="503"/>
      <c r="Q84" s="504"/>
      <c r="R84" s="507">
        <v>144</v>
      </c>
      <c r="S84" s="508"/>
      <c r="T84" s="521">
        <v>144</v>
      </c>
      <c r="U84" s="522"/>
      <c r="V84" s="525"/>
      <c r="W84" s="526"/>
    </row>
    <row r="85" spans="1:26">
      <c r="A85" s="93"/>
      <c r="B85" s="94"/>
      <c r="E85" s="608"/>
      <c r="F85" s="616"/>
      <c r="G85" s="617"/>
      <c r="H85" s="617"/>
      <c r="I85" s="617"/>
      <c r="J85" s="564"/>
      <c r="K85" s="566"/>
      <c r="L85" s="629"/>
      <c r="M85" s="630"/>
      <c r="N85" s="553"/>
      <c r="O85" s="554"/>
      <c r="P85" s="505"/>
      <c r="Q85" s="506"/>
      <c r="R85" s="509"/>
      <c r="S85" s="510"/>
      <c r="T85" s="523"/>
      <c r="U85" s="524"/>
      <c r="V85" s="527"/>
      <c r="W85" s="528"/>
    </row>
    <row r="86" spans="1:26">
      <c r="A86" s="95"/>
      <c r="C86" s="96"/>
      <c r="D86" s="74"/>
      <c r="E86" s="608"/>
      <c r="F86" s="618" t="s">
        <v>247</v>
      </c>
      <c r="G86" s="619"/>
      <c r="H86" s="619"/>
      <c r="I86" s="620"/>
      <c r="J86" s="567"/>
      <c r="K86" s="569"/>
      <c r="L86" s="555"/>
      <c r="M86" s="556"/>
      <c r="N86" s="559"/>
      <c r="O86" s="560"/>
      <c r="P86" s="539"/>
      <c r="Q86" s="540"/>
      <c r="R86" s="543"/>
      <c r="S86" s="544"/>
      <c r="T86" s="547"/>
      <c r="U86" s="548"/>
      <c r="V86" s="525">
        <v>144</v>
      </c>
      <c r="W86" s="526"/>
    </row>
    <row r="87" spans="1:26" ht="15.75" customHeight="1">
      <c r="A87" s="93"/>
      <c r="E87" s="608"/>
      <c r="F87" s="618"/>
      <c r="G87" s="619"/>
      <c r="H87" s="619"/>
      <c r="I87" s="620"/>
      <c r="J87" s="568"/>
      <c r="K87" s="570"/>
      <c r="L87" s="557"/>
      <c r="M87" s="558"/>
      <c r="N87" s="561"/>
      <c r="O87" s="562"/>
      <c r="P87" s="541"/>
      <c r="Q87" s="542"/>
      <c r="R87" s="545"/>
      <c r="S87" s="546"/>
      <c r="T87" s="549"/>
      <c r="U87" s="550"/>
      <c r="V87" s="527"/>
      <c r="W87" s="528"/>
    </row>
    <row r="88" spans="1:26" ht="22.5" customHeight="1">
      <c r="A88" s="92"/>
      <c r="E88" s="608"/>
      <c r="F88" s="589" t="s">
        <v>248</v>
      </c>
      <c r="G88" s="590"/>
      <c r="H88" s="590"/>
      <c r="I88" s="591"/>
      <c r="J88" s="325">
        <v>3</v>
      </c>
      <c r="K88" s="326">
        <v>3</v>
      </c>
      <c r="L88" s="571">
        <v>2</v>
      </c>
      <c r="M88" s="572"/>
      <c r="N88" s="497">
        <v>3</v>
      </c>
      <c r="O88" s="498"/>
      <c r="P88" s="495">
        <v>3</v>
      </c>
      <c r="Q88" s="496"/>
      <c r="R88" s="483">
        <v>3</v>
      </c>
      <c r="S88" s="484"/>
      <c r="T88" s="485">
        <v>2</v>
      </c>
      <c r="U88" s="486"/>
      <c r="V88" s="481"/>
      <c r="W88" s="482"/>
    </row>
    <row r="89" spans="1:26" ht="24.75" customHeight="1">
      <c r="A89" s="592"/>
      <c r="B89" s="593"/>
      <c r="C89" s="593"/>
      <c r="E89" s="608"/>
      <c r="F89" s="594" t="s">
        <v>249</v>
      </c>
      <c r="G89" s="595"/>
      <c r="H89" s="595"/>
      <c r="I89" s="595"/>
      <c r="J89" s="325">
        <v>0</v>
      </c>
      <c r="K89" s="326">
        <v>9</v>
      </c>
      <c r="L89" s="571">
        <v>5</v>
      </c>
      <c r="M89" s="572"/>
      <c r="N89" s="497">
        <v>3</v>
      </c>
      <c r="O89" s="498"/>
      <c r="P89" s="495">
        <v>2</v>
      </c>
      <c r="Q89" s="496"/>
      <c r="R89" s="483">
        <v>2</v>
      </c>
      <c r="S89" s="484"/>
      <c r="T89" s="485">
        <v>1</v>
      </c>
      <c r="U89" s="486"/>
      <c r="V89" s="481">
        <v>6</v>
      </c>
      <c r="W89" s="482"/>
    </row>
    <row r="90" spans="1:26" ht="21.75" customHeight="1" thickBot="1">
      <c r="A90" s="97"/>
      <c r="B90" s="98"/>
      <c r="C90" s="99"/>
      <c r="D90" s="100"/>
      <c r="E90" s="609"/>
      <c r="F90" s="596" t="s">
        <v>250</v>
      </c>
      <c r="G90" s="597"/>
      <c r="H90" s="597"/>
      <c r="I90" s="598"/>
      <c r="J90" s="327">
        <v>0</v>
      </c>
      <c r="K90" s="328">
        <v>0</v>
      </c>
      <c r="L90" s="499">
        <v>0</v>
      </c>
      <c r="M90" s="500"/>
      <c r="N90" s="501">
        <v>2</v>
      </c>
      <c r="O90" s="502"/>
      <c r="P90" s="491">
        <v>2</v>
      </c>
      <c r="Q90" s="492"/>
      <c r="R90" s="493">
        <v>1</v>
      </c>
      <c r="S90" s="494"/>
      <c r="T90" s="487">
        <v>2</v>
      </c>
      <c r="U90" s="488"/>
      <c r="V90" s="489">
        <v>0</v>
      </c>
      <c r="W90" s="490"/>
      <c r="Z90" s="61">
        <v>5472</v>
      </c>
    </row>
    <row r="92" spans="1:26">
      <c r="A92" s="61" t="s">
        <v>243</v>
      </c>
      <c r="B92" s="64" t="s">
        <v>314</v>
      </c>
    </row>
    <row r="93" spans="1:26">
      <c r="A93" s="61" t="s">
        <v>316</v>
      </c>
      <c r="B93" s="64" t="s">
        <v>315</v>
      </c>
    </row>
    <row r="94" spans="1:26">
      <c r="A94" s="61" t="s">
        <v>317</v>
      </c>
      <c r="B94" s="64" t="s">
        <v>319</v>
      </c>
    </row>
    <row r="95" spans="1:26">
      <c r="A95" s="61" t="s">
        <v>318</v>
      </c>
      <c r="B95" s="64" t="s">
        <v>320</v>
      </c>
    </row>
    <row r="96" spans="1:26">
      <c r="A96" s="61" t="s">
        <v>321</v>
      </c>
      <c r="B96" s="64" t="s">
        <v>322</v>
      </c>
    </row>
    <row r="97" spans="1:5">
      <c r="A97" s="61" t="s">
        <v>323</v>
      </c>
      <c r="B97" s="64" t="s">
        <v>324</v>
      </c>
    </row>
    <row r="98" spans="1:5">
      <c r="A98" s="61" t="s">
        <v>325</v>
      </c>
      <c r="B98" s="64" t="s">
        <v>326</v>
      </c>
    </row>
    <row r="100" spans="1:5">
      <c r="B100" s="64" t="s">
        <v>327</v>
      </c>
    </row>
    <row r="101" spans="1:5">
      <c r="E101" s="101"/>
    </row>
    <row r="102" spans="1:5">
      <c r="E102" s="101"/>
    </row>
  </sheetData>
  <protectedRanges>
    <protectedRange sqref="D10:W11" name="Диапазон1"/>
  </protectedRanges>
  <mergeCells count="117">
    <mergeCell ref="C26:C27"/>
    <mergeCell ref="D26:D27"/>
    <mergeCell ref="E26:E27"/>
    <mergeCell ref="F26:F27"/>
    <mergeCell ref="G26:G27"/>
    <mergeCell ref="W26:W27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Q26:Q27"/>
    <mergeCell ref="T4:W4"/>
    <mergeCell ref="T5:U5"/>
    <mergeCell ref="T6:U6"/>
    <mergeCell ref="T7:U7"/>
    <mergeCell ref="V5:W5"/>
    <mergeCell ref="V6:W6"/>
    <mergeCell ref="V7:W7"/>
    <mergeCell ref="P4:S4"/>
    <mergeCell ref="H26:H27"/>
    <mergeCell ref="I26:I27"/>
    <mergeCell ref="J26:J27"/>
    <mergeCell ref="K26:K27"/>
    <mergeCell ref="L26:L27"/>
    <mergeCell ref="F4:I4"/>
    <mergeCell ref="J4:K4"/>
    <mergeCell ref="L4:O4"/>
    <mergeCell ref="L6:M6"/>
    <mergeCell ref="N6:O6"/>
    <mergeCell ref="L7:M7"/>
    <mergeCell ref="N7:O7"/>
    <mergeCell ref="N5:O5"/>
    <mergeCell ref="P7:Q7"/>
    <mergeCell ref="P5:Q5"/>
    <mergeCell ref="R5:S5"/>
    <mergeCell ref="F88:I88"/>
    <mergeCell ref="A89:C89"/>
    <mergeCell ref="F89:I89"/>
    <mergeCell ref="F90:I90"/>
    <mergeCell ref="L5:M5"/>
    <mergeCell ref="G6:G8"/>
    <mergeCell ref="H6:H8"/>
    <mergeCell ref="I6:I8"/>
    <mergeCell ref="E82:E90"/>
    <mergeCell ref="F82:I82"/>
    <mergeCell ref="F83:I83"/>
    <mergeCell ref="F84:I85"/>
    <mergeCell ref="F86:I87"/>
    <mergeCell ref="F5:F8"/>
    <mergeCell ref="G5:I5"/>
    <mergeCell ref="A3:A8"/>
    <mergeCell ref="L84:M85"/>
    <mergeCell ref="L89:M89"/>
    <mergeCell ref="B3:B8"/>
    <mergeCell ref="C3:C8"/>
    <mergeCell ref="D3:I3"/>
    <mergeCell ref="J3:W3"/>
    <mergeCell ref="D4:D8"/>
    <mergeCell ref="E4:E8"/>
    <mergeCell ref="P6:Q6"/>
    <mergeCell ref="R6:S6"/>
    <mergeCell ref="L81:M81"/>
    <mergeCell ref="N81:O81"/>
    <mergeCell ref="L82:M82"/>
    <mergeCell ref="N82:O82"/>
    <mergeCell ref="L83:M83"/>
    <mergeCell ref="N83:O83"/>
    <mergeCell ref="R7:S7"/>
    <mergeCell ref="N84:O85"/>
    <mergeCell ref="L86:M87"/>
    <mergeCell ref="N86:O87"/>
    <mergeCell ref="J84:J85"/>
    <mergeCell ref="K84:K85"/>
    <mergeCell ref="J86:J87"/>
    <mergeCell ref="K86:K87"/>
    <mergeCell ref="L88:M88"/>
    <mergeCell ref="N88:O88"/>
    <mergeCell ref="N89:O89"/>
    <mergeCell ref="L90:M90"/>
    <mergeCell ref="N90:O90"/>
    <mergeCell ref="P84:Q85"/>
    <mergeCell ref="R84:S85"/>
    <mergeCell ref="T81:U81"/>
    <mergeCell ref="V81:W81"/>
    <mergeCell ref="T82:U82"/>
    <mergeCell ref="V82:W82"/>
    <mergeCell ref="T83:U83"/>
    <mergeCell ref="V83:W83"/>
    <mergeCell ref="T84:U85"/>
    <mergeCell ref="V84:W85"/>
    <mergeCell ref="P82:Q82"/>
    <mergeCell ref="P83:Q83"/>
    <mergeCell ref="R82:S82"/>
    <mergeCell ref="P81:Q81"/>
    <mergeCell ref="R81:S81"/>
    <mergeCell ref="R83:S83"/>
    <mergeCell ref="P86:Q87"/>
    <mergeCell ref="R86:S87"/>
    <mergeCell ref="T86:U87"/>
    <mergeCell ref="V86:W87"/>
    <mergeCell ref="P88:Q88"/>
    <mergeCell ref="V88:W88"/>
    <mergeCell ref="R88:S88"/>
    <mergeCell ref="T88:U88"/>
    <mergeCell ref="T89:U89"/>
    <mergeCell ref="V89:W89"/>
    <mergeCell ref="T90:U90"/>
    <mergeCell ref="V90:W90"/>
    <mergeCell ref="P90:Q90"/>
    <mergeCell ref="R89:S89"/>
    <mergeCell ref="R90:S90"/>
    <mergeCell ref="P89:Q8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300" r:id="rId1"/>
  <ignoredErrors>
    <ignoredError sqref="J11:K11 J21:K21 G11:H11 E21:H21" formulaRange="1"/>
    <ignoredError sqref="D25" formula="1"/>
    <ignoredError sqref="D2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6"/>
  <sheetViews>
    <sheetView workbookViewId="0">
      <selection activeCell="K9" sqref="K9"/>
    </sheetView>
  </sheetViews>
  <sheetFormatPr defaultRowHeight="12.75"/>
  <sheetData>
    <row r="2" spans="1:8">
      <c r="A2" t="s">
        <v>301</v>
      </c>
    </row>
    <row r="3" spans="1:8" ht="21.75" customHeight="1">
      <c r="A3" s="272" t="s">
        <v>302</v>
      </c>
    </row>
    <row r="4" spans="1:8">
      <c r="G4" s="273" t="s">
        <v>303</v>
      </c>
      <c r="H4" s="273" t="s">
        <v>304</v>
      </c>
    </row>
    <row r="5" spans="1:8" ht="15.75">
      <c r="A5" s="278" t="s">
        <v>169</v>
      </c>
      <c r="G5" s="274" t="s">
        <v>170</v>
      </c>
      <c r="H5" s="275" t="s">
        <v>150</v>
      </c>
    </row>
    <row r="6" spans="1:8" ht="15.75">
      <c r="A6" s="277" t="s">
        <v>172</v>
      </c>
      <c r="G6" s="274" t="s">
        <v>170</v>
      </c>
      <c r="H6" s="276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17" sqref="C17"/>
    </sheetView>
  </sheetViews>
  <sheetFormatPr defaultColWidth="12.5703125" defaultRowHeight="14.25" customHeight="1"/>
  <cols>
    <col min="1" max="1" width="0.42578125" style="6" customWidth="1"/>
    <col min="2" max="2" width="5.7109375" style="6" customWidth="1"/>
    <col min="3" max="3" width="133" style="6" customWidth="1"/>
    <col min="4" max="16384" width="12.5703125" style="6"/>
  </cols>
  <sheetData>
    <row r="1" spans="1:3" ht="31.5" customHeight="1">
      <c r="B1" s="698" t="s">
        <v>109</v>
      </c>
      <c r="C1" s="698"/>
    </row>
    <row r="2" spans="1:3" ht="22.5" customHeight="1">
      <c r="A2" s="7"/>
      <c r="B2" s="30" t="s">
        <v>31</v>
      </c>
      <c r="C2" s="30" t="s">
        <v>32</v>
      </c>
    </row>
    <row r="3" spans="1:3" ht="12.95" customHeight="1">
      <c r="A3" s="7"/>
      <c r="B3" s="8"/>
      <c r="C3" s="9" t="s">
        <v>33</v>
      </c>
    </row>
    <row r="4" spans="1:3" ht="12.95" customHeight="1">
      <c r="A4" s="7"/>
      <c r="B4" s="268">
        <v>1</v>
      </c>
      <c r="C4" s="10" t="s">
        <v>101</v>
      </c>
    </row>
    <row r="5" spans="1:3" ht="12.95" customHeight="1">
      <c r="A5" s="7"/>
      <c r="B5" s="268">
        <v>2</v>
      </c>
      <c r="C5" s="10" t="s">
        <v>102</v>
      </c>
    </row>
    <row r="6" spans="1:3" ht="12.95" customHeight="1">
      <c r="A6" s="7"/>
      <c r="B6" s="268">
        <v>3</v>
      </c>
      <c r="C6" s="10" t="s">
        <v>117</v>
      </c>
    </row>
    <row r="7" spans="1:3" ht="12.95" customHeight="1">
      <c r="A7" s="7"/>
      <c r="B7" s="268">
        <v>4</v>
      </c>
      <c r="C7" s="10" t="s">
        <v>118</v>
      </c>
    </row>
    <row r="8" spans="1:3" ht="12.95" customHeight="1">
      <c r="A8" s="7"/>
      <c r="B8" s="268">
        <v>5</v>
      </c>
      <c r="C8" s="10" t="s">
        <v>119</v>
      </c>
    </row>
    <row r="9" spans="1:3" ht="12.95" customHeight="1">
      <c r="A9" s="7"/>
      <c r="B9" s="268">
        <v>6</v>
      </c>
      <c r="C9" s="10" t="s">
        <v>120</v>
      </c>
    </row>
    <row r="10" spans="1:3" ht="12.95" customHeight="1">
      <c r="A10" s="7"/>
      <c r="B10" s="268">
        <v>7</v>
      </c>
      <c r="C10" s="10" t="s">
        <v>121</v>
      </c>
    </row>
    <row r="11" spans="1:3" ht="12.95" customHeight="1">
      <c r="A11" s="7"/>
      <c r="B11" s="268">
        <v>8</v>
      </c>
      <c r="C11" s="10" t="s">
        <v>122</v>
      </c>
    </row>
    <row r="12" spans="1:3" ht="12.95" customHeight="1">
      <c r="A12" s="7"/>
      <c r="B12" s="8"/>
      <c r="C12" s="9" t="s">
        <v>35</v>
      </c>
    </row>
    <row r="13" spans="1:3" ht="12.95" customHeight="1">
      <c r="A13" s="7"/>
      <c r="B13" s="8">
        <v>1</v>
      </c>
      <c r="C13" s="10" t="s">
        <v>123</v>
      </c>
    </row>
    <row r="14" spans="1:3" ht="12.95" customHeight="1">
      <c r="A14" s="7"/>
      <c r="B14" s="8">
        <v>2</v>
      </c>
      <c r="C14" s="10" t="s">
        <v>124</v>
      </c>
    </row>
    <row r="15" spans="1:3" ht="12.95" customHeight="1">
      <c r="A15" s="7"/>
      <c r="B15" s="8">
        <v>3</v>
      </c>
      <c r="C15" s="10" t="s">
        <v>125</v>
      </c>
    </row>
    <row r="16" spans="1:3" ht="12.95" customHeight="1">
      <c r="A16" s="7"/>
      <c r="B16" s="8">
        <v>8</v>
      </c>
      <c r="C16" s="10" t="s">
        <v>104</v>
      </c>
    </row>
    <row r="17" spans="1:3" ht="17.25" customHeight="1">
      <c r="A17" s="7"/>
      <c r="B17" s="8">
        <v>9</v>
      </c>
      <c r="C17" s="10" t="s">
        <v>103</v>
      </c>
    </row>
    <row r="18" spans="1:3" ht="12.95" customHeight="1">
      <c r="A18" s="7"/>
    </row>
    <row r="19" spans="1:3" ht="12.95" customHeight="1">
      <c r="A19" s="7"/>
    </row>
    <row r="20" spans="1:3" ht="12.95" customHeight="1">
      <c r="A20" s="22"/>
    </row>
    <row r="21" spans="1:3" ht="12.95" customHeight="1">
      <c r="A21" s="22"/>
      <c r="C21" s="18"/>
    </row>
    <row r="22" spans="1:3" ht="12.95" customHeight="1">
      <c r="A22" s="22"/>
    </row>
    <row r="23" spans="1:3" ht="30" customHeight="1">
      <c r="A23" s="22"/>
    </row>
    <row r="24" spans="1:3" ht="15.75" customHeight="1">
      <c r="A24" s="7"/>
    </row>
  </sheetData>
  <mergeCells count="1">
    <mergeCell ref="B1:C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ЛС_2021-2025</vt:lpstr>
      <vt:lpstr>Лист изменений</vt:lpstr>
      <vt:lpstr>Кабинеты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2022-08-04T08:59:34Z</cp:lastPrinted>
  <dcterms:created xsi:type="dcterms:W3CDTF">1996-10-08T23:32:33Z</dcterms:created>
  <dcterms:modified xsi:type="dcterms:W3CDTF">2022-09-16T06:20:40Z</dcterms:modified>
</cp:coreProperties>
</file>