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0730" windowHeight="11160" tabRatio="916" activeTab="2"/>
  </bookViews>
  <sheets>
    <sheet name="Титульный" sheetId="1" r:id="rId1"/>
    <sheet name="Сводные данные по бюджету време" sheetId="9" r:id="rId2"/>
    <sheet name="Уч.план" sheetId="10" r:id="rId3"/>
    <sheet name="календар.уч. график" sheetId="8" r:id="rId4"/>
    <sheet name="Кабинеты" sheetId="5" r:id="rId5"/>
  </sheets>
  <definedNames>
    <definedName name="_xlnm.Print_Area" localSheetId="2">Уч.план!$A$1:$AH$189</definedName>
  </definedNames>
  <calcPr calcId="124519"/>
</workbook>
</file>

<file path=xl/calcChain.xml><?xml version="1.0" encoding="utf-8"?>
<calcChain xmlns="http://schemas.openxmlformats.org/spreadsheetml/2006/main">
  <c r="D90" i="10"/>
  <c r="D67"/>
  <c r="N11"/>
  <c r="N122" s="1"/>
  <c r="O11"/>
  <c r="O122" s="1"/>
  <c r="P11"/>
  <c r="P122" s="1"/>
  <c r="M11"/>
  <c r="M122" s="1"/>
  <c r="AH51" l="1"/>
  <c r="AG51"/>
  <c r="AF51"/>
  <c r="AE51"/>
  <c r="AD51"/>
  <c r="AC51"/>
  <c r="AB51"/>
  <c r="AA51"/>
  <c r="Z51"/>
  <c r="Y51"/>
  <c r="X51"/>
  <c r="W51"/>
  <c r="V51"/>
  <c r="U51"/>
  <c r="T51"/>
  <c r="S51"/>
  <c r="R51"/>
  <c r="Q109"/>
  <c r="Q51" s="1"/>
  <c r="D109"/>
  <c r="I100"/>
  <c r="D100"/>
  <c r="L89"/>
  <c r="J89"/>
  <c r="I89"/>
  <c r="H89"/>
  <c r="G89"/>
  <c r="F89"/>
  <c r="E89"/>
  <c r="D76"/>
  <c r="L66"/>
  <c r="L51" s="1"/>
  <c r="L39" s="1"/>
  <c r="L117" s="1"/>
  <c r="K66"/>
  <c r="J66"/>
  <c r="I66"/>
  <c r="H66"/>
  <c r="H51" s="1"/>
  <c r="G66"/>
  <c r="F66"/>
  <c r="F51" s="1"/>
  <c r="E66"/>
  <c r="D59"/>
  <c r="D58"/>
  <c r="D57"/>
  <c r="D56"/>
  <c r="D55"/>
  <c r="D54"/>
  <c r="K53"/>
  <c r="J53"/>
  <c r="AH40"/>
  <c r="AF40"/>
  <c r="AE40"/>
  <c r="AE39" s="1"/>
  <c r="AD40"/>
  <c r="AC40"/>
  <c r="AB40"/>
  <c r="AA40"/>
  <c r="Z40"/>
  <c r="Y40"/>
  <c r="X40"/>
  <c r="W40"/>
  <c r="W39" s="1"/>
  <c r="V40"/>
  <c r="T40"/>
  <c r="S40"/>
  <c r="Q40"/>
  <c r="D50"/>
  <c r="D48"/>
  <c r="D46"/>
  <c r="D45"/>
  <c r="D44"/>
  <c r="D43"/>
  <c r="D42"/>
  <c r="D41"/>
  <c r="L40"/>
  <c r="K40"/>
  <c r="J40"/>
  <c r="I40"/>
  <c r="H40"/>
  <c r="G40"/>
  <c r="F40"/>
  <c r="E40"/>
  <c r="V35"/>
  <c r="U35"/>
  <c r="T35"/>
  <c r="S35"/>
  <c r="R35"/>
  <c r="Q35"/>
  <c r="AH29"/>
  <c r="AG29"/>
  <c r="AF29"/>
  <c r="AE29"/>
  <c r="AE122" s="1"/>
  <c r="AD29"/>
  <c r="AC29"/>
  <c r="AB29"/>
  <c r="AA29"/>
  <c r="Z29"/>
  <c r="Y29"/>
  <c r="X29"/>
  <c r="W29"/>
  <c r="V29"/>
  <c r="U29"/>
  <c r="T29"/>
  <c r="S29"/>
  <c r="R29"/>
  <c r="Q29"/>
  <c r="L35"/>
  <c r="K35"/>
  <c r="J35"/>
  <c r="I35"/>
  <c r="H35"/>
  <c r="G35"/>
  <c r="F35"/>
  <c r="E35"/>
  <c r="D35"/>
  <c r="D33"/>
  <c r="D29" s="1"/>
  <c r="L29"/>
  <c r="K29"/>
  <c r="J29"/>
  <c r="I29"/>
  <c r="H29"/>
  <c r="G29"/>
  <c r="F29"/>
  <c r="E29"/>
  <c r="F12"/>
  <c r="D12" s="1"/>
  <c r="D16"/>
  <c r="D13"/>
  <c r="D22"/>
  <c r="K11"/>
  <c r="J11"/>
  <c r="I11"/>
  <c r="H11"/>
  <c r="G11"/>
  <c r="W122" l="1"/>
  <c r="AB122"/>
  <c r="S39"/>
  <c r="S122" s="1"/>
  <c r="G51"/>
  <c r="Y122"/>
  <c r="E51"/>
  <c r="E39" s="1"/>
  <c r="E117" s="1"/>
  <c r="AA39"/>
  <c r="AA122" s="1"/>
  <c r="G39"/>
  <c r="G117" s="1"/>
  <c r="W117"/>
  <c r="AE117"/>
  <c r="F39"/>
  <c r="F117" s="1"/>
  <c r="H39"/>
  <c r="H117" s="1"/>
  <c r="T39"/>
  <c r="V39"/>
  <c r="V117" s="1"/>
  <c r="X39"/>
  <c r="Z39"/>
  <c r="AB39"/>
  <c r="AB117" s="1"/>
  <c r="AD39"/>
  <c r="AF39"/>
  <c r="AF117" s="1"/>
  <c r="AH39"/>
  <c r="AH117" s="1"/>
  <c r="Q39"/>
  <c r="Y39"/>
  <c r="Y117" s="1"/>
  <c r="AC39"/>
  <c r="AG39"/>
  <c r="R39"/>
  <c r="U39"/>
  <c r="D40"/>
  <c r="I51"/>
  <c r="I39" s="1"/>
  <c r="I117" s="1"/>
  <c r="F11"/>
  <c r="J51"/>
  <c r="J39" s="1"/>
  <c r="J117" s="1"/>
  <c r="D66"/>
  <c r="D53"/>
  <c r="K89"/>
  <c r="D89" s="1"/>
  <c r="AH122" l="1"/>
  <c r="AA117"/>
  <c r="S117"/>
  <c r="V122"/>
  <c r="AF122"/>
  <c r="Z117"/>
  <c r="Z122"/>
  <c r="T117"/>
  <c r="T122"/>
  <c r="Q117"/>
  <c r="Q122"/>
  <c r="AC117"/>
  <c r="AC122"/>
  <c r="AD117"/>
  <c r="AD122"/>
  <c r="AG117"/>
  <c r="AG122"/>
  <c r="X117"/>
  <c r="X122"/>
  <c r="U117"/>
  <c r="U122"/>
  <c r="R117"/>
  <c r="R122"/>
  <c r="K51"/>
  <c r="K39" s="1"/>
  <c r="K117" s="1"/>
  <c r="D51"/>
  <c r="D39" s="1"/>
  <c r="D117" s="1"/>
  <c r="D122" s="1"/>
  <c r="V12" i="9"/>
  <c r="U12"/>
  <c r="T12"/>
  <c r="S12"/>
  <c r="Q12"/>
  <c r="P12"/>
  <c r="O12"/>
  <c r="N12"/>
  <c r="M12"/>
  <c r="L12"/>
  <c r="K12"/>
  <c r="J12"/>
  <c r="I12"/>
  <c r="H12"/>
  <c r="G12"/>
  <c r="F12"/>
  <c r="E12"/>
  <c r="D12"/>
  <c r="B12"/>
  <c r="AJ122" i="10" l="1"/>
  <c r="W12" i="9"/>
  <c r="C9" l="1"/>
  <c r="C10"/>
  <c r="C11"/>
  <c r="C8"/>
  <c r="C12" l="1"/>
</calcChain>
</file>

<file path=xl/sharedStrings.xml><?xml version="1.0" encoding="utf-8"?>
<sst xmlns="http://schemas.openxmlformats.org/spreadsheetml/2006/main" count="670" uniqueCount="451">
  <si>
    <t>Информатика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</si>
  <si>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</si>
  <si>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</si>
  <si>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</si>
  <si>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</si>
  <si>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</si>
  <si>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</si>
  <si>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</si>
  <si>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</si>
  <si>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</si>
  <si>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</si>
  <si>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</si>
  <si>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</si>
  <si>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</si>
  <si>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</si>
  <si>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</si>
  <si>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</si>
  <si>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</si>
  <si>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</si>
  <si>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</si>
  <si>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</si>
  <si>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</si>
  <si>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</si>
  <si>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</si>
  <si>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</si>
  <si>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</si>
  <si>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</si>
  <si>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</si>
  <si>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</si>
  <si>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</si>
  <si>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</si>
  <si>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>Формы промежуточной аттестации</t>
  </si>
  <si>
    <t>Иностранный язык</t>
  </si>
  <si>
    <t>История</t>
  </si>
  <si>
    <t>Математика</t>
  </si>
  <si>
    <t>Физическая культура</t>
  </si>
  <si>
    <t>Физика</t>
  </si>
  <si>
    <t>ОГСЭ.01</t>
  </si>
  <si>
    <t>Основы философии</t>
  </si>
  <si>
    <t>ОГСЭ.02</t>
  </si>
  <si>
    <t>ОГСЭ.03</t>
  </si>
  <si>
    <t>ОГСЭ.04</t>
  </si>
  <si>
    <t>ЕН.01</t>
  </si>
  <si>
    <t>ЕН.02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</si>
  <si>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</si>
  <si>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</si>
  <si>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</si>
  <si>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</si>
  <si>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</si>
  <si>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</si>
  <si>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</si>
  <si>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</si>
  <si>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</si>
  <si>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</si>
  <si>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</si>
  <si>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ПМ.01</t>
  </si>
  <si>
    <t>ПМ.02</t>
  </si>
  <si>
    <t>ПМ.03</t>
  </si>
  <si>
    <t>№</t>
  </si>
  <si>
    <t>Наименование</t>
  </si>
  <si>
    <t>Кабинеты:</t>
  </si>
  <si>
    <t>8</t>
  </si>
  <si>
    <t>Лаборатории:</t>
  </si>
  <si>
    <t>Э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</si>
  <si>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</si>
  <si>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</si>
  <si>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</si>
  <si>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</si>
  <si>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</si>
  <si>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</si>
  <si>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</si>
  <si>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</si>
  <si>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</si>
  <si>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</si>
  <si>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</si>
  <si>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</si>
  <si>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</si>
  <si>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</si>
  <si>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</si>
  <si>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</si>
  <si>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</si>
  <si>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</si>
  <si>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</si>
  <si>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</si>
  <si>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</si>
  <si>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</si>
  <si>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</si>
  <si>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</si>
  <si>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</si>
  <si>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</si>
  <si>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</si>
  <si>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</si>
  <si>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</si>
  <si>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</si>
  <si>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</si>
  <si>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</si>
  <si>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</si>
  <si>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</si>
  <si>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</si>
  <si>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</si>
  <si>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</si>
  <si>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</si>
  <si>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</si>
  <si>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</si>
  <si>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</si>
  <si>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</si>
  <si>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</si>
  <si>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</si>
  <si>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</si>
  <si>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</si>
  <si>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</si>
  <si>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</si>
  <si>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</si>
  <si>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</si>
  <si>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</si>
  <si>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</si>
  <si>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</si>
  <si>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</si>
  <si>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</si>
  <si>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</si>
  <si>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</si>
  <si>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</si>
  <si>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</si>
  <si>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</si>
  <si>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</si>
  <si>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</si>
  <si>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</si>
  <si>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</si>
  <si>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</si>
  <si>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Техническая механика</t>
  </si>
  <si>
    <t>Залы: библиотека, читальный зал с выходом в сеть Интернет; актовый зал</t>
  </si>
  <si>
    <t>Астрономия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</si>
  <si>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</si>
  <si>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</si>
  <si>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</si>
  <si>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</si>
  <si>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</si>
  <si>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</si>
  <si>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</si>
  <si>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ОГСЭ.00</t>
  </si>
  <si>
    <t>ЕН.00</t>
  </si>
  <si>
    <t>ОП.00</t>
  </si>
  <si>
    <t>ПМ.00</t>
  </si>
  <si>
    <t>1.  КАЛЕНДАРНЫЙ УЧЕБНЫЙ ГРАФИК</t>
  </si>
  <si>
    <t>Родная литература</t>
  </si>
  <si>
    <t>технологический</t>
  </si>
  <si>
    <r>
      <t xml:space="preserve">УТВЕРЖДАЮ                         Директор ГБПОУ КО "ККСТ"         им. И.К. Ципулина       ______________Е.М. Петрова   </t>
    </r>
    <r>
      <rPr>
        <sz val="12"/>
        <rFont val="Times New Roman"/>
        <family val="1"/>
        <charset val="204"/>
      </rPr>
      <t xml:space="preserve">Приказ № </t>
    </r>
    <r>
      <rPr>
        <sz val="12"/>
        <color rgb="FFFF0000"/>
        <rFont val="Times New Roman"/>
        <family val="1"/>
        <charset val="204"/>
      </rPr>
      <t>210</t>
    </r>
    <r>
      <rPr>
        <sz val="12"/>
        <rFont val="Times New Roman"/>
        <family val="1"/>
        <charset val="204"/>
      </rPr>
      <t xml:space="preserve">  от 31.08.2020 г. </t>
    </r>
  </si>
  <si>
    <t>ГБПОУ КО "Калужский коммунально-строительный техникум" им. И.К. Ципулина</t>
  </si>
  <si>
    <t>Учебная нагрузка обучающихся (час.)</t>
  </si>
  <si>
    <t>Литература</t>
  </si>
  <si>
    <t>-,ДЗ</t>
  </si>
  <si>
    <t>Э,Э</t>
  </si>
  <si>
    <t>ДЗ</t>
  </si>
  <si>
    <t>Основы геодезии</t>
  </si>
  <si>
    <t>Автоматизация проектирования</t>
  </si>
  <si>
    <t xml:space="preserve"> </t>
  </si>
  <si>
    <t>Учебные предметы по выбору из обязательных предметных областей</t>
  </si>
  <si>
    <t>Индивидуальный проект</t>
  </si>
  <si>
    <t>ЕН.03</t>
  </si>
  <si>
    <t>Экологические основы природопользования</t>
  </si>
  <si>
    <t>ПМ.04</t>
  </si>
  <si>
    <t>Техник</t>
  </si>
  <si>
    <t>Математики</t>
  </si>
  <si>
    <t>Во взаимодействии с преподавателем</t>
  </si>
  <si>
    <t>2 курс</t>
  </si>
  <si>
    <t>3 курс</t>
  </si>
  <si>
    <t>4курс</t>
  </si>
  <si>
    <t>в т.ч. по учебным дисциплинам и МДК</t>
  </si>
  <si>
    <t>3 сем.</t>
  </si>
  <si>
    <t>4 сем.</t>
  </si>
  <si>
    <t>сам.</t>
  </si>
  <si>
    <t>ауд</t>
  </si>
  <si>
    <t>Русский язык</t>
  </si>
  <si>
    <t>Основы безопасности жизнедеятельности</t>
  </si>
  <si>
    <t xml:space="preserve">Общий гуманитарный и социально-экономический цикл </t>
  </si>
  <si>
    <t>Иностранный язык в профессиональной деятельности</t>
  </si>
  <si>
    <t>ОГСЭ.05</t>
  </si>
  <si>
    <t>Психология общения</t>
  </si>
  <si>
    <t xml:space="preserve">Математический и общий естественнонаучный цикл </t>
  </si>
  <si>
    <t xml:space="preserve">Профессиональный цикл </t>
  </si>
  <si>
    <t>Инженерная графика</t>
  </si>
  <si>
    <t>Информационные технологии в профессиональной деятельности</t>
  </si>
  <si>
    <t>Профессиональные модули</t>
  </si>
  <si>
    <t>тема2.3</t>
  </si>
  <si>
    <t>Информатики</t>
  </si>
  <si>
    <t>Инженерной графики</t>
  </si>
  <si>
    <t>Технической механики</t>
  </si>
  <si>
    <t>тема 2.6</t>
  </si>
  <si>
    <t>СО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</si>
  <si>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</si>
  <si>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</si>
  <si>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</si>
  <si>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</si>
  <si>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</si>
  <si>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</si>
  <si>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</si>
  <si>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</si>
  <si>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</si>
  <si>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УП. 09</t>
  </si>
  <si>
    <t>УП.10</t>
  </si>
  <si>
    <t>УП.11</t>
  </si>
  <si>
    <t>ДУП.ОО</t>
  </si>
  <si>
    <t>ДУП.12</t>
  </si>
  <si>
    <t>Социально-экономических дисциплин</t>
  </si>
  <si>
    <t>Индекс</t>
  </si>
  <si>
    <t>ДЗ,Э</t>
  </si>
  <si>
    <t>УП.01.01</t>
  </si>
  <si>
    <t>тема 2.4</t>
  </si>
  <si>
    <t>Организация строительного производства</t>
  </si>
  <si>
    <t>тема 2.5</t>
  </si>
  <si>
    <t>тема 2.7</t>
  </si>
  <si>
    <t>тема 3.1</t>
  </si>
  <si>
    <t>тема 3.3</t>
  </si>
  <si>
    <t>тема 4.1</t>
  </si>
  <si>
    <t>Строительство и эксплуатация зданий и сооружений</t>
  </si>
  <si>
    <t>Распределение обязательной нагрузки по курсам и семестрам (час. в семестр)</t>
  </si>
  <si>
    <t>1курс</t>
  </si>
  <si>
    <t>сам</t>
  </si>
  <si>
    <t>0/24/19</t>
  </si>
  <si>
    <t>-,Э</t>
  </si>
  <si>
    <t>Основы электротехники</t>
  </si>
  <si>
    <t>Общие сведения об инженерных сетях территорий и зданий</t>
  </si>
  <si>
    <t>Экономика отрасли</t>
  </si>
  <si>
    <t>Основы предпринимательской деятельности</t>
  </si>
  <si>
    <t>0/19/13/0</t>
  </si>
  <si>
    <t>Проектирование зданий и сооружений</t>
  </si>
  <si>
    <t>Э.Э,Э.Э</t>
  </si>
  <si>
    <t>Инженерно-геологические исследования строительных площадок</t>
  </si>
  <si>
    <t>тема 1.2</t>
  </si>
  <si>
    <t>Строительные материалы и изделия</t>
  </si>
  <si>
    <t>тема 1.3</t>
  </si>
  <si>
    <t>Архитектура зданий</t>
  </si>
  <si>
    <t>тема 1.4</t>
  </si>
  <si>
    <t>Основы проектирования строительных конструкций</t>
  </si>
  <si>
    <t>Проект производства работ</t>
  </si>
  <si>
    <t>Э,ДЗ,Э</t>
  </si>
  <si>
    <t>тема 1.5</t>
  </si>
  <si>
    <t>Виды и характеристика строительных машин</t>
  </si>
  <si>
    <t>тема 1.6</t>
  </si>
  <si>
    <t>Учебная практика (САПР)</t>
  </si>
  <si>
    <t>УП.02.02</t>
  </si>
  <si>
    <t>Учебная практика (проектирование)</t>
  </si>
  <si>
    <t>ПП.01.01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</si>
  <si>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</si>
  <si>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</si>
  <si>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Основные положения строительного производства</t>
  </si>
  <si>
    <t>тема 2.2</t>
  </si>
  <si>
    <t>Строительные машины и средства малой механизации</t>
  </si>
  <si>
    <t>Организационно-техническая подготовка строительного производства</t>
  </si>
  <si>
    <t>Организация и выполнение работ подготовительного периода</t>
  </si>
  <si>
    <t>Выполнение строительно-монтажных работ</t>
  </si>
  <si>
    <t>Геодезическое сопровождение выполняемых строительно-монтажных работ</t>
  </si>
  <si>
    <t>Особенности производства строительных работ на опасных, технически сложных и уникальных объектах капитального строительства</t>
  </si>
  <si>
    <t>тема 2.8</t>
  </si>
  <si>
    <t>Ценоообразование и проектно-сметное дело в строительстве</t>
  </si>
  <si>
    <t>Учет и контроль технологических процессов на объекте капитального строительства</t>
  </si>
  <si>
    <t>тема 2.9</t>
  </si>
  <si>
    <t>Исполнительская и учетная документация при производстве строительных работ</t>
  </si>
  <si>
    <t>тема 2.10</t>
  </si>
  <si>
    <t>Учет объемов выполняемых работ</t>
  </si>
  <si>
    <t>тема 2.11</t>
  </si>
  <si>
    <t>Учет расхода материальных ресурсов</t>
  </si>
  <si>
    <t>тема 2.12</t>
  </si>
  <si>
    <t>Понятие о контроле качества в строительстве</t>
  </si>
  <si>
    <t>тема 2.13</t>
  </si>
  <si>
    <t>Контроль качества строительных процессов</t>
  </si>
  <si>
    <t>тема 2.14</t>
  </si>
  <si>
    <t>Сдача работ и законченных строительством объектов</t>
  </si>
  <si>
    <t>тема 2.15</t>
  </si>
  <si>
    <t>Консервация незавершенного объекта строительства</t>
  </si>
  <si>
    <t>УП.02.01</t>
  </si>
  <si>
    <t>Учебная практика (геодезическая)</t>
  </si>
  <si>
    <t>УП02.01</t>
  </si>
  <si>
    <t>Учебная практика (сметы)</t>
  </si>
  <si>
    <t>УП02.03</t>
  </si>
  <si>
    <t>Учебная практика(отделочные работы)</t>
  </si>
  <si>
    <t>ПП.02.01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</si>
  <si>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</si>
  <si>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</si>
  <si>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Оперативное планирование деятельности структурных подразделений</t>
  </si>
  <si>
    <t>тема 3.2</t>
  </si>
  <si>
    <t>Работа структурных подразделений при выполнении производствееных заданий</t>
  </si>
  <si>
    <t>Документоведение в строительстве</t>
  </si>
  <si>
    <t>тема 3.4</t>
  </si>
  <si>
    <t>Контроль и оценка деятельности структурных подразделений</t>
  </si>
  <si>
    <t>тема 3.5</t>
  </si>
  <si>
    <t>Основные требования трудового законодательства РФ, права и обязанности работников</t>
  </si>
  <si>
    <t>тема 3.6</t>
  </si>
  <si>
    <t>Основания и меры ответственности за нарушение трудового законодательства</t>
  </si>
  <si>
    <t>Дз</t>
  </si>
  <si>
    <t>тема 3.7</t>
  </si>
  <si>
    <t>Охрана труда</t>
  </si>
  <si>
    <t>ПП.03.01</t>
  </si>
  <si>
    <t>Огранизация видов работ при эксплуатации и реконструкции строительных объектов</t>
  </si>
  <si>
    <t>Эксплуатация зданий</t>
  </si>
  <si>
    <t>Техническая эксплуатация зданий и сооружений</t>
  </si>
  <si>
    <t>тема4.2</t>
  </si>
  <si>
    <t>Оценка технического  состояния зданий и сооружений</t>
  </si>
  <si>
    <t>Реконструкция зданий</t>
  </si>
  <si>
    <t>тема 4.3</t>
  </si>
  <si>
    <t>Основные виды работ при реконструкции зданий и сооружений</t>
  </si>
  <si>
    <t>тема 4.4</t>
  </si>
  <si>
    <t>ПП.06.02</t>
  </si>
  <si>
    <t xml:space="preserve">       ДЗ</t>
  </si>
  <si>
    <t xml:space="preserve">        ДЗ</t>
  </si>
  <si>
    <t>Производственная практика</t>
  </si>
  <si>
    <t>Строительных материалов и изделий</t>
  </si>
  <si>
    <t xml:space="preserve">Мастерские: каменных работ;плотнично-столярных работ;штукатурных и облицовочных работ;малярных работ.
</t>
  </si>
  <si>
    <t>Полигоны:геодезический.</t>
  </si>
  <si>
    <t>Электротехники</t>
  </si>
  <si>
    <t>Основ инженерной геологии при производстве работ на строительной площадке</t>
  </si>
  <si>
    <t>Основ геодезии</t>
  </si>
  <si>
    <t>Инженерных сетей и оборудования территорий, зданий и стройплощадок</t>
  </si>
  <si>
    <t>Экономики организации</t>
  </si>
  <si>
    <t>Проектно-сметного дела</t>
  </si>
  <si>
    <t>Эксплуатации зданий</t>
  </si>
  <si>
    <t>Проектирования производства работ</t>
  </si>
  <si>
    <t>Проектирования зданий и сооружений</t>
  </si>
  <si>
    <t>Реконструкции зданий</t>
  </si>
  <si>
    <t>Технологии и организации строительных процессов</t>
  </si>
  <si>
    <t>Безопасности жизнедеятельности и охраны труда</t>
  </si>
  <si>
    <t>Оперативного управления деятельностью структурных подразделений</t>
  </si>
  <si>
    <t>Безопасности жизнедеятельности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</si>
  <si>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</si>
  <si>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</si>
  <si>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>08.02.01</t>
  </si>
  <si>
    <t>5 сем.</t>
  </si>
  <si>
    <t>6 сем.</t>
  </si>
  <si>
    <t>7 сем</t>
  </si>
  <si>
    <t>8 сем.</t>
  </si>
  <si>
    <t>Среднее общее образование</t>
  </si>
  <si>
    <t>Общие учебные предметы</t>
  </si>
  <si>
    <t>УПВ.00</t>
  </si>
  <si>
    <t>Дополнительные учебные предметы (по выбору обучающегося)</t>
  </si>
  <si>
    <t>Введение в специальность/Социальная адаптация и основы социально-правовых знаний</t>
  </si>
  <si>
    <t>Наименование циклов, дисциплин, 
профессиональных модулей, 
МДК, практик</t>
  </si>
  <si>
    <t>Учебная и производственная практика</t>
  </si>
  <si>
    <t>Самостоятельная учебная работа</t>
  </si>
  <si>
    <t>Всего учебных занятий</t>
  </si>
  <si>
    <t>Теоретическое обучение</t>
  </si>
  <si>
    <t>Лабораторные и практические занятия</t>
  </si>
  <si>
    <t xml:space="preserve">Курсовая работа </t>
  </si>
  <si>
    <t>ОБЩИЙ ОБЪЕМ ОБРАЗОВАТЕЛЬНОЙ ПРОГРАММЫ</t>
  </si>
  <si>
    <t>Консультации</t>
  </si>
  <si>
    <t>Экзамены</t>
  </si>
  <si>
    <t>Промежу- точная аттестация</t>
  </si>
  <si>
    <t>МДК01.01</t>
  </si>
  <si>
    <t>тема 1.1</t>
  </si>
  <si>
    <t>МДК01.02</t>
  </si>
  <si>
    <t>МДК02.01</t>
  </si>
  <si>
    <t>тема 2.1</t>
  </si>
  <si>
    <t>МДК02.02</t>
  </si>
  <si>
    <t>МДК03.01</t>
  </si>
  <si>
    <t>МДК04.01</t>
  </si>
  <si>
    <t>МДК04.02</t>
  </si>
  <si>
    <t>ПМ.01.Э</t>
  </si>
  <si>
    <t>Экзамен по модулю</t>
  </si>
  <si>
    <t>ПМ.02.Э</t>
  </si>
  <si>
    <t>ПМ.03.Э</t>
  </si>
  <si>
    <t>ПМ.04.Э</t>
  </si>
  <si>
    <t>ПДП.00</t>
  </si>
  <si>
    <t>Производственная (преддипломная) практика</t>
  </si>
  <si>
    <t xml:space="preserve">                                                                        Всего</t>
  </si>
  <si>
    <t>ГИА.00</t>
  </si>
  <si>
    <t>Государственная (итоговая) аттестация (час)</t>
  </si>
  <si>
    <t>ГИА.01</t>
  </si>
  <si>
    <t>Подготовка выпускной квалификационной работы</t>
  </si>
  <si>
    <t>ГИА.02</t>
  </si>
  <si>
    <t>Демонстрационный экзамен</t>
  </si>
  <si>
    <t>ГИА.03</t>
  </si>
  <si>
    <t>Зашита выпускной квалификационной работы</t>
  </si>
  <si>
    <t xml:space="preserve">                                                                                              ИТОГО</t>
  </si>
  <si>
    <t>Дисциплин и МДК(часов)</t>
  </si>
  <si>
    <t>Учебная практика (недель)</t>
  </si>
  <si>
    <t>Производственная практика (недель)</t>
  </si>
  <si>
    <t>Преддипломная практика (недель)</t>
  </si>
  <si>
    <t>Курсовых проектов (работ)</t>
  </si>
  <si>
    <t>Экзаменов</t>
  </si>
  <si>
    <t>Зачетов</t>
  </si>
  <si>
    <t>Дифференцированных зачетов</t>
  </si>
  <si>
    <t>Другие формы контроля</t>
  </si>
  <si>
    <t>Время каникулярное (недель)</t>
  </si>
  <si>
    <t>Э/Э</t>
  </si>
  <si>
    <t>-/Дз</t>
  </si>
  <si>
    <t>Дз/ Дз</t>
  </si>
  <si>
    <t>-/Др</t>
  </si>
  <si>
    <t xml:space="preserve"> -, З,-,ДЗ</t>
  </si>
  <si>
    <t>З, З, З, ДЗ</t>
  </si>
  <si>
    <t>0/1/0/0</t>
  </si>
  <si>
    <t>0/2/2/0</t>
  </si>
  <si>
    <t>0/7/4/1</t>
  </si>
  <si>
    <t>0/10/6/1</t>
  </si>
  <si>
    <t>0/3/0/0</t>
  </si>
  <si>
    <t>практика</t>
  </si>
  <si>
    <t>на 4 курсе во 2 семестре сессия не заложена (хотя есть экзамен по мдк+3 экз по пм)</t>
  </si>
  <si>
    <t>4/5/0/0</t>
  </si>
  <si>
    <t>1/6/5/1</t>
  </si>
  <si>
    <t>-,З,-,ДЗ</t>
  </si>
  <si>
    <t>Общепрофессиональный цикл</t>
  </si>
  <si>
    <t>ОП.00+ПМ.00</t>
  </si>
  <si>
    <t>Участие в проектировании зданий и сооружения</t>
  </si>
  <si>
    <t>0/4/6/1</t>
  </si>
  <si>
    <t>ДР</t>
  </si>
  <si>
    <t>0/7/2/1</t>
  </si>
  <si>
    <t>0/2/1/1</t>
  </si>
  <si>
    <t>0/3/0/1</t>
  </si>
  <si>
    <t>ПМ.07</t>
  </si>
  <si>
    <t>0/4/0/1</t>
  </si>
  <si>
    <t>МДК07.01</t>
  </si>
  <si>
    <t>МДК07.02</t>
  </si>
  <si>
    <t>УП 07.01</t>
  </si>
  <si>
    <t>ПП 07.01</t>
  </si>
  <si>
    <t>ПП 07.Э</t>
  </si>
  <si>
    <t xml:space="preserve"> 3. УЧЕБНЫЙ ПЛАН 2020-21 уч год</t>
  </si>
  <si>
    <t>Выполнение работ по одной или нескольким профессиям рабочих, должностям служащих</t>
  </si>
  <si>
    <t>Производство работ по профессии штукатур</t>
  </si>
  <si>
    <t xml:space="preserve">Производство работ по профессии монтажник каркасно-обшивных конструкций </t>
  </si>
  <si>
    <t>31+3к+6э</t>
  </si>
  <si>
    <t>39+3к+6э</t>
  </si>
  <si>
    <t>101+3к+6э</t>
  </si>
  <si>
    <t>108+3к+6э</t>
  </si>
  <si>
    <t>12э</t>
  </si>
  <si>
    <t>32+3к+6э</t>
  </si>
  <si>
    <t>68+3к+6э</t>
  </si>
  <si>
    <t>16то+1па</t>
  </si>
  <si>
    <t>23то+1па</t>
  </si>
  <si>
    <t>30+2к+6э</t>
  </si>
  <si>
    <t>42+2к+6э</t>
  </si>
  <si>
    <t>38+2к+6э</t>
  </si>
  <si>
    <t>68+2к+6э</t>
  </si>
  <si>
    <t>УПД.00</t>
  </si>
  <si>
    <t>Учебная практика (подготовка к ДЭ)</t>
  </si>
  <si>
    <t>121+3к+6э</t>
  </si>
  <si>
    <t>134+3к+6э</t>
  </si>
  <si>
    <t>158+3к+6э</t>
  </si>
  <si>
    <t>56+3к+6э</t>
  </si>
  <si>
    <t>75+4к+6э</t>
  </si>
  <si>
    <t>78+4к</t>
  </si>
  <si>
    <t>64+4к+6э</t>
  </si>
  <si>
    <t>8э</t>
  </si>
  <si>
    <t>30э</t>
  </si>
  <si>
    <t>96+5к+6э</t>
  </si>
  <si>
    <t>148+5к+6э</t>
  </si>
  <si>
    <t>72+6к+6э</t>
  </si>
  <si>
    <t>16э</t>
  </si>
  <si>
    <t>17то+1па+6уп</t>
  </si>
  <si>
    <t>13то+1па+3пп</t>
  </si>
  <si>
    <t>15то+1па+3уп+6пп</t>
  </si>
  <si>
    <t>12то+1па+2уп+2пп</t>
  </si>
  <si>
    <t>11то+1уп+2пп+1удп+  3пдп+6гиа</t>
  </si>
  <si>
    <t>Э,Э,ДЗ</t>
  </si>
</sst>
</file>

<file path=xl/styles.xml><?xml version="1.0" encoding="utf-8"?>
<styleSheet xmlns="http://schemas.openxmlformats.org/spreadsheetml/2006/main">
  <fonts count="5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4" fillId="0" borderId="0"/>
    <xf numFmtId="0" fontId="14" fillId="0" borderId="0"/>
    <xf numFmtId="0" fontId="19" fillId="0" borderId="0"/>
  </cellStyleXfs>
  <cellXfs count="74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20" fillId="9" borderId="1" xfId="0" applyFont="1" applyFill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40" fillId="0" borderId="1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41" fillId="0" borderId="1" xfId="0" applyFont="1" applyBorder="1" applyAlignment="1">
      <alignment horizontal="left" wrapText="1"/>
    </xf>
    <xf numFmtId="0" fontId="41" fillId="0" borderId="4" xfId="0" applyFont="1" applyBorder="1" applyAlignment="1">
      <alignment horizontal="left" wrapText="1"/>
    </xf>
    <xf numFmtId="0" fontId="41" fillId="9" borderId="1" xfId="0" applyFont="1" applyFill="1" applyBorder="1" applyAlignment="1">
      <alignment horizontal="left" wrapText="1"/>
    </xf>
    <xf numFmtId="0" fontId="42" fillId="0" borderId="0" xfId="0" applyFont="1" applyAlignment="1">
      <alignment horizontal="left"/>
    </xf>
    <xf numFmtId="0" fontId="40" fillId="0" borderId="4" xfId="0" applyFont="1" applyBorder="1" applyAlignment="1">
      <alignment horizontal="left" wrapText="1"/>
    </xf>
    <xf numFmtId="0" fontId="20" fillId="9" borderId="1" xfId="0" applyFont="1" applyFill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23" fillId="9" borderId="4" xfId="0" applyFont="1" applyFill="1" applyBorder="1" applyAlignment="1">
      <alignment horizontal="left" wrapText="1"/>
    </xf>
    <xf numFmtId="0" fontId="20" fillId="9" borderId="4" xfId="0" applyFont="1" applyFill="1" applyBorder="1" applyAlignment="1">
      <alignment horizontal="left" wrapText="1"/>
    </xf>
    <xf numFmtId="0" fontId="27" fillId="0" borderId="0" xfId="0" applyFont="1" applyAlignment="1">
      <alignment horizontal="center"/>
    </xf>
    <xf numFmtId="0" fontId="32" fillId="4" borderId="0" xfId="0" applyFont="1" applyFill="1" applyAlignment="1">
      <alignment horizontal="left"/>
    </xf>
    <xf numFmtId="0" fontId="39" fillId="0" borderId="26" xfId="0" applyNumberFormat="1" applyFont="1" applyFill="1" applyBorder="1" applyAlignment="1">
      <alignment horizontal="center" vertical="center"/>
    </xf>
    <xf numFmtId="0" fontId="39" fillId="0" borderId="3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39" fillId="0" borderId="46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0" fillId="9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22" fillId="4" borderId="26" xfId="0" applyFont="1" applyFill="1" applyBorder="1" applyAlignment="1">
      <alignment horizontal="center" wrapText="1"/>
    </xf>
    <xf numFmtId="0" fontId="15" fillId="2" borderId="30" xfId="2" applyFont="1" applyFill="1" applyBorder="1" applyAlignment="1" applyProtection="1">
      <alignment horizontal="center" vertical="center"/>
      <protection locked="0"/>
    </xf>
    <xf numFmtId="0" fontId="15" fillId="2" borderId="39" xfId="2" applyFont="1" applyFill="1" applyBorder="1" applyAlignment="1" applyProtection="1">
      <alignment horizontal="center" vertical="center"/>
      <protection locked="0"/>
    </xf>
    <xf numFmtId="0" fontId="16" fillId="2" borderId="35" xfId="2" applyFont="1" applyFill="1" applyBorder="1" applyAlignment="1">
      <alignment horizontal="center" vertical="center"/>
    </xf>
    <xf numFmtId="0" fontId="15" fillId="2" borderId="42" xfId="2" applyFont="1" applyFill="1" applyBorder="1" applyAlignment="1" applyProtection="1">
      <alignment horizontal="left" vertical="center" wrapText="1"/>
      <protection locked="0"/>
    </xf>
    <xf numFmtId="0" fontId="16" fillId="2" borderId="42" xfId="2" applyFont="1" applyFill="1" applyBorder="1" applyAlignment="1" applyProtection="1">
      <alignment horizontal="left" vertical="center" wrapText="1"/>
      <protection locked="0"/>
    </xf>
    <xf numFmtId="0" fontId="16" fillId="0" borderId="42" xfId="2" applyFont="1" applyBorder="1"/>
    <xf numFmtId="0" fontId="9" fillId="2" borderId="42" xfId="2" applyFont="1" applyFill="1" applyBorder="1" applyAlignment="1" applyProtection="1">
      <alignment horizontal="left" vertical="center" wrapText="1"/>
      <protection locked="0"/>
    </xf>
    <xf numFmtId="0" fontId="16" fillId="2" borderId="32" xfId="2" applyFont="1" applyFill="1" applyBorder="1" applyAlignment="1">
      <alignment horizontal="center" vertical="center"/>
    </xf>
    <xf numFmtId="0" fontId="16" fillId="2" borderId="40" xfId="2" applyFont="1" applyFill="1" applyBorder="1" applyAlignment="1" applyProtection="1">
      <alignment horizontal="left" vertical="center" wrapText="1"/>
      <protection locked="0"/>
    </xf>
    <xf numFmtId="49" fontId="30" fillId="10" borderId="7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wrapText="1"/>
    </xf>
    <xf numFmtId="0" fontId="47" fillId="0" borderId="1" xfId="0" applyNumberFormat="1" applyFont="1" applyBorder="1" applyAlignment="1" applyProtection="1">
      <alignment horizontal="center" vertical="center"/>
      <protection locked="0"/>
    </xf>
    <xf numFmtId="0" fontId="27" fillId="0" borderId="1" xfId="0" applyNumberFormat="1" applyFont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7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48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/>
    <xf numFmtId="0" fontId="20" fillId="0" borderId="1" xfId="0" applyFont="1" applyFill="1" applyBorder="1" applyAlignment="1">
      <alignment horizontal="center" vertical="center"/>
    </xf>
    <xf numFmtId="0" fontId="0" fillId="0" borderId="1" xfId="0" applyBorder="1"/>
    <xf numFmtId="0" fontId="26" fillId="14" borderId="1" xfId="0" applyNumberFormat="1" applyFont="1" applyFill="1" applyBorder="1" applyAlignment="1" applyProtection="1">
      <alignment horizontal="center" vertical="center"/>
      <protection locked="0"/>
    </xf>
    <xf numFmtId="1" fontId="26" fillId="14" borderId="1" xfId="0" applyNumberFormat="1" applyFont="1" applyFill="1" applyBorder="1" applyAlignment="1" applyProtection="1">
      <alignment horizontal="center" vertical="center"/>
      <protection locked="0"/>
    </xf>
    <xf numFmtId="0" fontId="50" fillId="9" borderId="5" xfId="0" applyFont="1" applyFill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50" fillId="9" borderId="1" xfId="0" applyFont="1" applyFill="1" applyBorder="1" applyAlignment="1">
      <alignment horizontal="center" wrapText="1"/>
    </xf>
    <xf numFmtId="0" fontId="50" fillId="4" borderId="1" xfId="0" applyFont="1" applyFill="1" applyBorder="1" applyAlignment="1">
      <alignment horizontal="center" wrapText="1"/>
    </xf>
    <xf numFmtId="0" fontId="50" fillId="0" borderId="1" xfId="0" applyFont="1" applyBorder="1" applyAlignment="1">
      <alignment horizontal="center" wrapText="1"/>
    </xf>
    <xf numFmtId="0" fontId="50" fillId="0" borderId="4" xfId="0" applyFont="1" applyBorder="1" applyAlignment="1">
      <alignment horizontal="center" wrapText="1"/>
    </xf>
    <xf numFmtId="0" fontId="50" fillId="9" borderId="2" xfId="0" applyFont="1" applyFill="1" applyBorder="1" applyAlignment="1">
      <alignment horizontal="center" wrapText="1"/>
    </xf>
    <xf numFmtId="0" fontId="49" fillId="0" borderId="2" xfId="0" applyFont="1" applyBorder="1" applyAlignment="1">
      <alignment horizontal="center" wrapText="1"/>
    </xf>
    <xf numFmtId="0" fontId="50" fillId="4" borderId="2" xfId="0" applyFont="1" applyFill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50" fillId="0" borderId="6" xfId="0" applyFont="1" applyBorder="1" applyAlignment="1">
      <alignment horizontal="center" wrapText="1"/>
    </xf>
    <xf numFmtId="0" fontId="50" fillId="9" borderId="3" xfId="0" applyFont="1" applyFill="1" applyBorder="1" applyAlignment="1">
      <alignment horizontal="center" wrapText="1"/>
    </xf>
    <xf numFmtId="0" fontId="50" fillId="0" borderId="3" xfId="0" applyFont="1" applyBorder="1" applyAlignment="1">
      <alignment horizontal="center" wrapText="1"/>
    </xf>
    <xf numFmtId="0" fontId="50" fillId="4" borderId="3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9" borderId="7" xfId="0" applyFont="1" applyFill="1" applyBorder="1" applyAlignment="1">
      <alignment horizontal="center" wrapText="1"/>
    </xf>
    <xf numFmtId="0" fontId="49" fillId="0" borderId="3" xfId="0" applyFont="1" applyBorder="1" applyAlignment="1">
      <alignment horizontal="center" wrapText="1"/>
    </xf>
    <xf numFmtId="0" fontId="50" fillId="9" borderId="8" xfId="0" applyFont="1" applyFill="1" applyBorder="1" applyAlignment="1">
      <alignment horizontal="center" wrapText="1"/>
    </xf>
    <xf numFmtId="0" fontId="16" fillId="2" borderId="35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3" fillId="9" borderId="5" xfId="0" applyFont="1" applyFill="1" applyBorder="1" applyAlignment="1">
      <alignment horizontal="left" wrapText="1"/>
    </xf>
    <xf numFmtId="0" fontId="21" fillId="4" borderId="54" xfId="0" applyFont="1" applyFill="1" applyBorder="1" applyAlignment="1">
      <alignment horizontal="center" wrapText="1"/>
    </xf>
    <xf numFmtId="0" fontId="20" fillId="9" borderId="5" xfId="0" applyFont="1" applyFill="1" applyBorder="1" applyAlignment="1">
      <alignment horizontal="left" wrapText="1"/>
    </xf>
    <xf numFmtId="49" fontId="21" fillId="4" borderId="54" xfId="0" applyNumberFormat="1" applyFont="1" applyFill="1" applyBorder="1" applyAlignment="1">
      <alignment horizontal="center" wrapText="1"/>
    </xf>
    <xf numFmtId="0" fontId="23" fillId="9" borderId="5" xfId="0" applyFont="1" applyFill="1" applyBorder="1" applyAlignment="1">
      <alignment horizontal="left" wrapText="1"/>
    </xf>
    <xf numFmtId="0" fontId="50" fillId="0" borderId="3" xfId="0" applyFont="1" applyFill="1" applyBorder="1" applyAlignment="1">
      <alignment horizontal="center" wrapText="1"/>
    </xf>
    <xf numFmtId="0" fontId="49" fillId="0" borderId="3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36" fillId="4" borderId="10" xfId="0" applyFont="1" applyFill="1" applyBorder="1" applyAlignment="1">
      <alignment horizontal="justify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right" wrapText="1"/>
    </xf>
    <xf numFmtId="0" fontId="41" fillId="9" borderId="5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left" wrapText="1"/>
    </xf>
    <xf numFmtId="0" fontId="9" fillId="9" borderId="7" xfId="0" applyFont="1" applyFill="1" applyBorder="1" applyAlignment="1">
      <alignment horizontal="left" wrapText="1"/>
    </xf>
    <xf numFmtId="0" fontId="22" fillId="9" borderId="54" xfId="0" applyFont="1" applyFill="1" applyBorder="1" applyAlignment="1">
      <alignment horizontal="center" wrapText="1"/>
    </xf>
    <xf numFmtId="0" fontId="21" fillId="9" borderId="54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43" fillId="4" borderId="54" xfId="0" applyFont="1" applyFill="1" applyBorder="1" applyAlignment="1">
      <alignment horizontal="center" wrapText="1"/>
    </xf>
    <xf numFmtId="0" fontId="22" fillId="4" borderId="54" xfId="0" applyFont="1" applyFill="1" applyBorder="1" applyAlignment="1">
      <alignment horizontal="center" wrapText="1"/>
    </xf>
    <xf numFmtId="0" fontId="22" fillId="4" borderId="65" xfId="0" applyFont="1" applyFill="1" applyBorder="1" applyAlignment="1">
      <alignment horizontal="center" wrapText="1"/>
    </xf>
    <xf numFmtId="0" fontId="23" fillId="9" borderId="5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 wrapText="1"/>
    </xf>
    <xf numFmtId="0" fontId="21" fillId="9" borderId="54" xfId="0" applyFont="1" applyFill="1" applyBorder="1" applyAlignment="1">
      <alignment wrapText="1"/>
    </xf>
    <xf numFmtId="0" fontId="20" fillId="12" borderId="1" xfId="0" applyFont="1" applyFill="1" applyBorder="1" applyAlignment="1">
      <alignment horizontal="center" wrapText="1"/>
    </xf>
    <xf numFmtId="0" fontId="46" fillId="12" borderId="1" xfId="0" applyFont="1" applyFill="1" applyBorder="1" applyAlignment="1">
      <alignment horizontal="center" wrapText="1"/>
    </xf>
    <xf numFmtId="0" fontId="32" fillId="16" borderId="56" xfId="0" applyFont="1" applyFill="1" applyBorder="1" applyAlignment="1">
      <alignment horizontal="center" wrapText="1"/>
    </xf>
    <xf numFmtId="0" fontId="32" fillId="16" borderId="36" xfId="0" applyFont="1" applyFill="1" applyBorder="1" applyAlignment="1">
      <alignment horizontal="center" wrapText="1"/>
    </xf>
    <xf numFmtId="0" fontId="32" fillId="16" borderId="30" xfId="0" applyFont="1" applyFill="1" applyBorder="1" applyAlignment="1">
      <alignment horizontal="center" wrapText="1"/>
    </xf>
    <xf numFmtId="0" fontId="23" fillId="16" borderId="30" xfId="0" applyFont="1" applyFill="1" applyBorder="1" applyAlignment="1">
      <alignment horizontal="center" wrapText="1"/>
    </xf>
    <xf numFmtId="0" fontId="23" fillId="16" borderId="36" xfId="0" applyFont="1" applyFill="1" applyBorder="1" applyAlignment="1">
      <alignment horizontal="center" wrapText="1"/>
    </xf>
    <xf numFmtId="0" fontId="23" fillId="16" borderId="56" xfId="0" applyFont="1" applyFill="1" applyBorder="1" applyAlignment="1">
      <alignment horizontal="center" wrapText="1"/>
    </xf>
    <xf numFmtId="0" fontId="23" fillId="16" borderId="28" xfId="0" applyFont="1" applyFill="1" applyBorder="1" applyAlignment="1">
      <alignment horizontal="center" wrapText="1"/>
    </xf>
    <xf numFmtId="0" fontId="36" fillId="10" borderId="2" xfId="0" applyFont="1" applyFill="1" applyBorder="1" applyAlignment="1">
      <alignment horizontal="center" wrapText="1"/>
    </xf>
    <xf numFmtId="0" fontId="34" fillId="10" borderId="2" xfId="0" applyFont="1" applyFill="1" applyBorder="1" applyAlignment="1">
      <alignment horizontal="center" wrapText="1"/>
    </xf>
    <xf numFmtId="0" fontId="34" fillId="10" borderId="6" xfId="0" applyFont="1" applyFill="1" applyBorder="1" applyAlignment="1">
      <alignment horizontal="center" wrapText="1"/>
    </xf>
    <xf numFmtId="0" fontId="34" fillId="10" borderId="46" xfId="0" applyFont="1" applyFill="1" applyBorder="1" applyAlignment="1">
      <alignment horizontal="center" wrapText="1"/>
    </xf>
    <xf numFmtId="0" fontId="30" fillId="10" borderId="2" xfId="0" applyFont="1" applyFill="1" applyBorder="1" applyAlignment="1">
      <alignment horizontal="center" wrapText="1"/>
    </xf>
    <xf numFmtId="0" fontId="9" fillId="10" borderId="46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wrapText="1"/>
    </xf>
    <xf numFmtId="0" fontId="9" fillId="10" borderId="7" xfId="0" applyFont="1" applyFill="1" applyBorder="1" applyAlignment="1">
      <alignment horizontal="center" wrapText="1"/>
    </xf>
    <xf numFmtId="0" fontId="9" fillId="10" borderId="60" xfId="0" applyFont="1" applyFill="1" applyBorder="1" applyAlignment="1">
      <alignment horizontal="center" wrapText="1"/>
    </xf>
    <xf numFmtId="0" fontId="21" fillId="4" borderId="66" xfId="0" applyFont="1" applyFill="1" applyBorder="1" applyAlignment="1">
      <alignment horizontal="center" wrapText="1"/>
    </xf>
    <xf numFmtId="0" fontId="20" fillId="9" borderId="8" xfId="0" applyFont="1" applyFill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0" fillId="9" borderId="3" xfId="0" applyFont="1" applyFill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1" fillId="4" borderId="65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9" borderId="2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20" fillId="12" borderId="2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38" fillId="9" borderId="21" xfId="0" applyFont="1" applyFill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9" borderId="37" xfId="0" applyFont="1" applyFill="1" applyBorder="1" applyAlignment="1">
      <alignment horizontal="center" wrapText="1"/>
    </xf>
    <xf numFmtId="49" fontId="31" fillId="16" borderId="27" xfId="0" applyNumberFormat="1" applyFont="1" applyFill="1" applyBorder="1" applyAlignment="1">
      <alignment vertical="center"/>
    </xf>
    <xf numFmtId="0" fontId="34" fillId="0" borderId="9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22" fillId="0" borderId="26" xfId="0" applyFont="1" applyBorder="1" applyAlignment="1">
      <alignment horizontal="center" wrapText="1"/>
    </xf>
    <xf numFmtId="49" fontId="31" fillId="16" borderId="53" xfId="0" applyNumberFormat="1" applyFont="1" applyFill="1" applyBorder="1" applyAlignment="1">
      <alignment horizontal="center" vertical="center"/>
    </xf>
    <xf numFmtId="0" fontId="34" fillId="0" borderId="66" xfId="0" applyFont="1" applyBorder="1" applyAlignment="1">
      <alignment horizontal="center" wrapText="1"/>
    </xf>
    <xf numFmtId="0" fontId="34" fillId="0" borderId="54" xfId="0" applyFont="1" applyBorder="1" applyAlignment="1">
      <alignment horizontal="center" wrapText="1"/>
    </xf>
    <xf numFmtId="0" fontId="34" fillId="0" borderId="65" xfId="0" applyFont="1" applyBorder="1" applyAlignment="1">
      <alignment horizontal="center" wrapText="1"/>
    </xf>
    <xf numFmtId="0" fontId="21" fillId="10" borderId="7" xfId="0" applyFont="1" applyFill="1" applyBorder="1" applyAlignment="1">
      <alignment horizontal="left" wrapText="1"/>
    </xf>
    <xf numFmtId="0" fontId="34" fillId="0" borderId="53" xfId="0" applyFont="1" applyBorder="1" applyAlignment="1">
      <alignment horizontal="center" wrapText="1"/>
    </xf>
    <xf numFmtId="49" fontId="44" fillId="0" borderId="66" xfId="0" applyNumberFormat="1" applyFont="1" applyFill="1" applyBorder="1" applyAlignment="1">
      <alignment horizontal="center" vertical="center"/>
    </xf>
    <xf numFmtId="49" fontId="44" fillId="10" borderId="65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wrapText="1"/>
    </xf>
    <xf numFmtId="0" fontId="50" fillId="0" borderId="8" xfId="0" applyFont="1" applyFill="1" applyBorder="1" applyAlignment="1">
      <alignment horizontal="center" wrapText="1"/>
    </xf>
    <xf numFmtId="49" fontId="26" fillId="16" borderId="53" xfId="0" applyNumberFormat="1" applyFont="1" applyFill="1" applyBorder="1" applyAlignment="1">
      <alignment horizontal="center" vertical="center"/>
    </xf>
    <xf numFmtId="49" fontId="27" fillId="4" borderId="66" xfId="0" applyNumberFormat="1" applyFont="1" applyFill="1" applyBorder="1" applyAlignment="1">
      <alignment horizontal="center" vertical="center"/>
    </xf>
    <xf numFmtId="49" fontId="27" fillId="4" borderId="65" xfId="0" applyNumberFormat="1" applyFont="1" applyFill="1" applyBorder="1" applyAlignment="1">
      <alignment horizontal="center" vertical="center"/>
    </xf>
    <xf numFmtId="49" fontId="27" fillId="4" borderId="54" xfId="0" applyNumberFormat="1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left" vertical="top" wrapText="1"/>
    </xf>
    <xf numFmtId="0" fontId="35" fillId="9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37" fillId="4" borderId="10" xfId="0" applyFont="1" applyFill="1" applyBorder="1" applyAlignment="1">
      <alignment horizontal="justify" vertical="center" wrapText="1"/>
    </xf>
    <xf numFmtId="0" fontId="23" fillId="9" borderId="10" xfId="0" applyFont="1" applyFill="1" applyBorder="1" applyAlignment="1">
      <alignment horizontal="left" vertical="top" wrapText="1"/>
    </xf>
    <xf numFmtId="0" fontId="34" fillId="9" borderId="10" xfId="0" applyFont="1" applyFill="1" applyBorder="1" applyAlignment="1">
      <alignment horizontal="left" vertical="top" wrapText="1"/>
    </xf>
    <xf numFmtId="0" fontId="35" fillId="9" borderId="54" xfId="0" applyFont="1" applyFill="1" applyBorder="1" applyAlignment="1">
      <alignment horizontal="center" vertical="center" wrapText="1"/>
    </xf>
    <xf numFmtId="0" fontId="35" fillId="9" borderId="54" xfId="0" applyFont="1" applyFill="1" applyBorder="1" applyAlignment="1">
      <alignment horizontal="left" wrapText="1"/>
    </xf>
    <xf numFmtId="0" fontId="45" fillId="0" borderId="54" xfId="0" applyFont="1" applyBorder="1" applyAlignment="1">
      <alignment horizontal="center" vertical="top" wrapText="1"/>
    </xf>
    <xf numFmtId="49" fontId="37" fillId="4" borderId="65" xfId="0" applyNumberFormat="1" applyFont="1" applyFill="1" applyBorder="1" applyAlignment="1">
      <alignment horizontal="center" vertical="center"/>
    </xf>
    <xf numFmtId="0" fontId="35" fillId="9" borderId="54" xfId="0" applyFont="1" applyFill="1" applyBorder="1" applyAlignment="1">
      <alignment horizontal="left" vertical="center" wrapText="1"/>
    </xf>
    <xf numFmtId="0" fontId="45" fillId="0" borderId="54" xfId="0" applyFont="1" applyBorder="1" applyAlignment="1">
      <alignment horizontal="center" wrapText="1"/>
    </xf>
    <xf numFmtId="0" fontId="35" fillId="9" borderId="54" xfId="0" applyFont="1" applyFill="1" applyBorder="1" applyAlignment="1">
      <alignment horizontal="center" wrapText="1"/>
    </xf>
    <xf numFmtId="49" fontId="36" fillId="4" borderId="65" xfId="0" applyNumberFormat="1" applyFont="1" applyFill="1" applyBorder="1" applyAlignment="1">
      <alignment horizontal="center" vertical="center"/>
    </xf>
    <xf numFmtId="0" fontId="23" fillId="9" borderId="54" xfId="0" applyFont="1" applyFill="1" applyBorder="1" applyAlignment="1">
      <alignment horizontal="center" wrapText="1"/>
    </xf>
    <xf numFmtId="0" fontId="45" fillId="0" borderId="65" xfId="0" applyFont="1" applyBorder="1" applyAlignment="1">
      <alignment horizontal="center" wrapText="1"/>
    </xf>
    <xf numFmtId="49" fontId="36" fillId="4" borderId="54" xfId="0" applyNumberFormat="1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wrapText="1"/>
    </xf>
    <xf numFmtId="0" fontId="41" fillId="0" borderId="2" xfId="0" applyFont="1" applyBorder="1" applyAlignment="1">
      <alignment horizontal="left" wrapText="1"/>
    </xf>
    <xf numFmtId="0" fontId="41" fillId="9" borderId="2" xfId="0" applyFont="1" applyFill="1" applyBorder="1" applyAlignment="1">
      <alignment horizontal="left" wrapText="1"/>
    </xf>
    <xf numFmtId="0" fontId="40" fillId="0" borderId="2" xfId="0" applyFont="1" applyBorder="1" applyAlignment="1">
      <alignment horizontal="left" wrapText="1"/>
    </xf>
    <xf numFmtId="0" fontId="40" fillId="0" borderId="6" xfId="0" applyFont="1" applyBorder="1" applyAlignment="1">
      <alignment horizontal="left" wrapText="1"/>
    </xf>
    <xf numFmtId="0" fontId="39" fillId="0" borderId="4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2" fillId="4" borderId="66" xfId="0" applyFont="1" applyFill="1" applyBorder="1" applyAlignment="1">
      <alignment horizontal="center" wrapText="1"/>
    </xf>
    <xf numFmtId="0" fontId="9" fillId="9" borderId="8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20" fillId="7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22" fillId="8" borderId="26" xfId="0" applyFont="1" applyFill="1" applyBorder="1" applyAlignment="1">
      <alignment horizontal="center" wrapText="1"/>
    </xf>
    <xf numFmtId="0" fontId="32" fillId="4" borderId="21" xfId="0" applyFont="1" applyFill="1" applyBorder="1" applyAlignment="1">
      <alignment horizontal="left"/>
    </xf>
    <xf numFmtId="0" fontId="32" fillId="4" borderId="37" xfId="0" applyFont="1" applyFill="1" applyBorder="1" applyAlignment="1">
      <alignment horizontal="left"/>
    </xf>
    <xf numFmtId="0" fontId="27" fillId="17" borderId="32" xfId="0" applyFont="1" applyFill="1" applyBorder="1" applyAlignment="1">
      <alignment horizontal="center" vertical="center" wrapText="1"/>
    </xf>
    <xf numFmtId="0" fontId="27" fillId="17" borderId="43" xfId="0" applyFont="1" applyFill="1" applyBorder="1" applyAlignment="1">
      <alignment horizontal="center" vertical="center" wrapText="1"/>
    </xf>
    <xf numFmtId="0" fontId="22" fillId="17" borderId="33" xfId="0" applyFont="1" applyFill="1" applyBorder="1" applyAlignment="1">
      <alignment horizontal="center" wrapText="1"/>
    </xf>
    <xf numFmtId="0" fontId="22" fillId="17" borderId="37" xfId="0" applyFont="1" applyFill="1" applyBorder="1" applyAlignment="1">
      <alignment horizontal="center" wrapText="1"/>
    </xf>
    <xf numFmtId="0" fontId="17" fillId="17" borderId="44" xfId="0" applyFont="1" applyFill="1" applyBorder="1" applyAlignment="1">
      <alignment horizontal="center" wrapText="1"/>
    </xf>
    <xf numFmtId="0" fontId="18" fillId="17" borderId="3" xfId="0" applyFont="1" applyFill="1" applyBorder="1" applyAlignment="1">
      <alignment horizontal="center" wrapText="1"/>
    </xf>
    <xf numFmtId="0" fontId="17" fillId="17" borderId="35" xfId="0" applyFont="1" applyFill="1" applyBorder="1" applyAlignment="1">
      <alignment horizontal="center" wrapText="1"/>
    </xf>
    <xf numFmtId="0" fontId="18" fillId="17" borderId="1" xfId="0" applyFont="1" applyFill="1" applyBorder="1" applyAlignment="1">
      <alignment horizontal="center" wrapText="1"/>
    </xf>
    <xf numFmtId="0" fontId="18" fillId="17" borderId="46" xfId="0" applyFont="1" applyFill="1" applyBorder="1" applyAlignment="1">
      <alignment horizontal="center" wrapText="1"/>
    </xf>
    <xf numFmtId="0" fontId="18" fillId="17" borderId="2" xfId="0" applyFont="1" applyFill="1" applyBorder="1" applyAlignment="1">
      <alignment horizontal="center" wrapText="1"/>
    </xf>
    <xf numFmtId="0" fontId="17" fillId="17" borderId="33" xfId="0" applyFont="1" applyFill="1" applyBorder="1" applyAlignment="1">
      <alignment horizontal="center" wrapText="1"/>
    </xf>
    <xf numFmtId="0" fontId="17" fillId="17" borderId="46" xfId="0" applyFont="1" applyFill="1" applyBorder="1" applyAlignment="1">
      <alignment horizontal="center" wrapText="1"/>
    </xf>
    <xf numFmtId="0" fontId="39" fillId="17" borderId="44" xfId="0" applyFont="1" applyFill="1" applyBorder="1" applyAlignment="1">
      <alignment horizontal="center" wrapText="1"/>
    </xf>
    <xf numFmtId="0" fontId="39" fillId="17" borderId="3" xfId="0" applyFont="1" applyFill="1" applyBorder="1" applyAlignment="1">
      <alignment horizontal="center" wrapText="1"/>
    </xf>
    <xf numFmtId="0" fontId="23" fillId="17" borderId="44" xfId="0" applyFont="1" applyFill="1" applyBorder="1" applyAlignment="1">
      <alignment horizontal="left" wrapText="1"/>
    </xf>
    <xf numFmtId="0" fontId="23" fillId="17" borderId="3" xfId="0" applyFont="1" applyFill="1" applyBorder="1" applyAlignment="1">
      <alignment horizontal="left" wrapText="1"/>
    </xf>
    <xf numFmtId="0" fontId="23" fillId="17" borderId="35" xfId="0" applyFont="1" applyFill="1" applyBorder="1" applyAlignment="1">
      <alignment horizontal="left" wrapText="1"/>
    </xf>
    <xf numFmtId="0" fontId="23" fillId="17" borderId="1" xfId="0" applyFont="1" applyFill="1" applyBorder="1" applyAlignment="1">
      <alignment horizontal="left" wrapText="1"/>
    </xf>
    <xf numFmtId="0" fontId="23" fillId="17" borderId="46" xfId="0" applyFont="1" applyFill="1" applyBorder="1" applyAlignment="1">
      <alignment horizontal="left" wrapText="1"/>
    </xf>
    <xf numFmtId="0" fontId="23" fillId="17" borderId="2" xfId="0" applyFont="1" applyFill="1" applyBorder="1" applyAlignment="1">
      <alignment horizontal="left" wrapText="1"/>
    </xf>
    <xf numFmtId="0" fontId="20" fillId="17" borderId="44" xfId="0" applyFont="1" applyFill="1" applyBorder="1" applyAlignment="1">
      <alignment horizontal="left" wrapText="1"/>
    </xf>
    <xf numFmtId="0" fontId="20" fillId="17" borderId="3" xfId="0" applyFont="1" applyFill="1" applyBorder="1" applyAlignment="1">
      <alignment horizontal="left" wrapText="1"/>
    </xf>
    <xf numFmtId="0" fontId="20" fillId="17" borderId="35" xfId="0" applyFont="1" applyFill="1" applyBorder="1" applyAlignment="1">
      <alignment horizontal="left" wrapText="1"/>
    </xf>
    <xf numFmtId="0" fontId="20" fillId="17" borderId="1" xfId="0" applyFont="1" applyFill="1" applyBorder="1" applyAlignment="1">
      <alignment horizontal="left" wrapText="1"/>
    </xf>
    <xf numFmtId="0" fontId="20" fillId="17" borderId="46" xfId="0" applyFont="1" applyFill="1" applyBorder="1" applyAlignment="1">
      <alignment horizontal="left" wrapText="1"/>
    </xf>
    <xf numFmtId="0" fontId="20" fillId="17" borderId="2" xfId="0" applyFont="1" applyFill="1" applyBorder="1" applyAlignment="1">
      <alignment horizontal="left" wrapText="1"/>
    </xf>
    <xf numFmtId="0" fontId="41" fillId="17" borderId="35" xfId="0" applyFont="1" applyFill="1" applyBorder="1" applyAlignment="1">
      <alignment horizontal="left" wrapText="1"/>
    </xf>
    <xf numFmtId="0" fontId="41" fillId="17" borderId="1" xfId="0" applyFont="1" applyFill="1" applyBorder="1" applyAlignment="1">
      <alignment horizontal="left" wrapText="1"/>
    </xf>
    <xf numFmtId="0" fontId="40" fillId="17" borderId="35" xfId="0" applyFont="1" applyFill="1" applyBorder="1" applyAlignment="1">
      <alignment horizontal="left" wrapText="1"/>
    </xf>
    <xf numFmtId="0" fontId="40" fillId="17" borderId="1" xfId="0" applyFont="1" applyFill="1" applyBorder="1" applyAlignment="1">
      <alignment horizontal="left" wrapText="1"/>
    </xf>
    <xf numFmtId="0" fontId="40" fillId="17" borderId="46" xfId="0" applyFont="1" applyFill="1" applyBorder="1" applyAlignment="1">
      <alignment horizontal="left" wrapText="1"/>
    </xf>
    <xf numFmtId="0" fontId="40" fillId="17" borderId="2" xfId="0" applyFont="1" applyFill="1" applyBorder="1" applyAlignment="1">
      <alignment horizontal="left" wrapText="1"/>
    </xf>
    <xf numFmtId="0" fontId="23" fillId="17" borderId="33" xfId="0" applyFont="1" applyFill="1" applyBorder="1" applyAlignment="1">
      <alignment horizontal="center" wrapText="1"/>
    </xf>
    <xf numFmtId="0" fontId="23" fillId="17" borderId="37" xfId="0" applyFont="1" applyFill="1" applyBorder="1" applyAlignment="1">
      <alignment horizontal="center" wrapText="1"/>
    </xf>
    <xf numFmtId="0" fontId="11" fillId="17" borderId="44" xfId="0" applyFont="1" applyFill="1" applyBorder="1" applyAlignment="1">
      <alignment horizontal="left" wrapText="1"/>
    </xf>
    <xf numFmtId="0" fontId="11" fillId="17" borderId="3" xfId="0" applyFont="1" applyFill="1" applyBorder="1" applyAlignment="1">
      <alignment horizontal="left" wrapText="1"/>
    </xf>
    <xf numFmtId="0" fontId="11" fillId="17" borderId="67" xfId="0" applyFont="1" applyFill="1" applyBorder="1" applyAlignment="1">
      <alignment horizontal="left" wrapText="1"/>
    </xf>
    <xf numFmtId="0" fontId="11" fillId="17" borderId="35" xfId="0" applyFont="1" applyFill="1" applyBorder="1" applyAlignment="1">
      <alignment horizontal="left" wrapText="1"/>
    </xf>
    <xf numFmtId="0" fontId="11" fillId="17" borderId="1" xfId="0" applyFont="1" applyFill="1" applyBorder="1" applyAlignment="1">
      <alignment horizontal="left" wrapText="1"/>
    </xf>
    <xf numFmtId="0" fontId="11" fillId="17" borderId="42" xfId="0" applyFont="1" applyFill="1" applyBorder="1" applyAlignment="1">
      <alignment horizontal="left" wrapText="1"/>
    </xf>
    <xf numFmtId="0" fontId="11" fillId="17" borderId="46" xfId="0" applyFont="1" applyFill="1" applyBorder="1" applyAlignment="1">
      <alignment horizontal="left" wrapText="1"/>
    </xf>
    <xf numFmtId="0" fontId="11" fillId="17" borderId="2" xfId="0" applyFont="1" applyFill="1" applyBorder="1" applyAlignment="1">
      <alignment horizontal="left" wrapText="1"/>
    </xf>
    <xf numFmtId="0" fontId="11" fillId="17" borderId="47" xfId="0" applyFont="1" applyFill="1" applyBorder="1" applyAlignment="1">
      <alignment horizontal="left" wrapText="1"/>
    </xf>
    <xf numFmtId="0" fontId="27" fillId="18" borderId="32" xfId="0" applyFont="1" applyFill="1" applyBorder="1" applyAlignment="1">
      <alignment horizontal="center" vertical="center" wrapText="1"/>
    </xf>
    <xf numFmtId="0" fontId="27" fillId="18" borderId="43" xfId="0" applyFont="1" applyFill="1" applyBorder="1" applyAlignment="1">
      <alignment horizontal="center" vertical="center" wrapText="1"/>
    </xf>
    <xf numFmtId="0" fontId="27" fillId="18" borderId="43" xfId="0" applyFont="1" applyFill="1" applyBorder="1" applyAlignment="1">
      <alignment horizontal="center" vertical="center" textRotation="90" wrapText="1"/>
    </xf>
    <xf numFmtId="0" fontId="27" fillId="18" borderId="51" xfId="0" applyFont="1" applyFill="1" applyBorder="1" applyAlignment="1">
      <alignment horizontal="center" vertical="center" textRotation="90" wrapText="1"/>
    </xf>
    <xf numFmtId="0" fontId="22" fillId="18" borderId="33" xfId="0" applyFont="1" applyFill="1" applyBorder="1" applyAlignment="1">
      <alignment horizontal="center" wrapText="1"/>
    </xf>
    <xf numFmtId="0" fontId="22" fillId="18" borderId="37" xfId="0" applyFont="1" applyFill="1" applyBorder="1" applyAlignment="1">
      <alignment horizontal="center" wrapText="1"/>
    </xf>
    <xf numFmtId="0" fontId="22" fillId="18" borderId="48" xfId="0" applyFont="1" applyFill="1" applyBorder="1" applyAlignment="1">
      <alignment horizontal="center" wrapText="1"/>
    </xf>
    <xf numFmtId="0" fontId="34" fillId="18" borderId="44" xfId="0" applyFont="1" applyFill="1" applyBorder="1" applyAlignment="1">
      <alignment horizontal="center" wrapText="1"/>
    </xf>
    <xf numFmtId="0" fontId="34" fillId="18" borderId="3" xfId="0" applyFont="1" applyFill="1" applyBorder="1" applyAlignment="1">
      <alignment horizontal="center" wrapText="1"/>
    </xf>
    <xf numFmtId="0" fontId="34" fillId="18" borderId="8" xfId="0" applyFont="1" applyFill="1" applyBorder="1" applyAlignment="1">
      <alignment horizontal="center" wrapText="1"/>
    </xf>
    <xf numFmtId="0" fontId="34" fillId="18" borderId="35" xfId="0" applyFont="1" applyFill="1" applyBorder="1" applyAlignment="1">
      <alignment horizontal="center" wrapText="1"/>
    </xf>
    <xf numFmtId="0" fontId="34" fillId="18" borderId="1" xfId="0" applyFont="1" applyFill="1" applyBorder="1" applyAlignment="1">
      <alignment horizontal="center" wrapText="1"/>
    </xf>
    <xf numFmtId="0" fontId="34" fillId="18" borderId="5" xfId="0" applyFont="1" applyFill="1" applyBorder="1" applyAlignment="1">
      <alignment horizontal="center" wrapText="1"/>
    </xf>
    <xf numFmtId="0" fontId="34" fillId="18" borderId="46" xfId="0" applyFont="1" applyFill="1" applyBorder="1" applyAlignment="1">
      <alignment horizontal="center" wrapText="1"/>
    </xf>
    <xf numFmtId="0" fontId="34" fillId="18" borderId="2" xfId="0" applyFont="1" applyFill="1" applyBorder="1" applyAlignment="1">
      <alignment horizontal="center" wrapText="1"/>
    </xf>
    <xf numFmtId="0" fontId="34" fillId="18" borderId="7" xfId="0" applyFont="1" applyFill="1" applyBorder="1" applyAlignment="1">
      <alignment horizontal="center" wrapText="1"/>
    </xf>
    <xf numFmtId="0" fontId="9" fillId="18" borderId="44" xfId="0" applyFont="1" applyFill="1" applyBorder="1" applyAlignment="1">
      <alignment horizontal="center" wrapText="1"/>
    </xf>
    <xf numFmtId="0" fontId="9" fillId="18" borderId="3" xfId="0" applyFont="1" applyFill="1" applyBorder="1" applyAlignment="1">
      <alignment horizontal="center" wrapText="1"/>
    </xf>
    <xf numFmtId="0" fontId="9" fillId="18" borderId="8" xfId="0" applyFont="1" applyFill="1" applyBorder="1" applyAlignment="1">
      <alignment horizontal="center" wrapText="1"/>
    </xf>
    <xf numFmtId="0" fontId="9" fillId="18" borderId="35" xfId="0" applyFont="1" applyFill="1" applyBorder="1" applyAlignment="1">
      <alignment horizontal="center" wrapText="1"/>
    </xf>
    <xf numFmtId="0" fontId="9" fillId="18" borderId="1" xfId="0" applyFont="1" applyFill="1" applyBorder="1" applyAlignment="1">
      <alignment horizontal="center" wrapText="1"/>
    </xf>
    <xf numFmtId="0" fontId="9" fillId="18" borderId="5" xfId="0" applyFont="1" applyFill="1" applyBorder="1" applyAlignment="1">
      <alignment horizontal="center" wrapText="1"/>
    </xf>
    <xf numFmtId="0" fontId="9" fillId="18" borderId="46" xfId="0" applyFont="1" applyFill="1" applyBorder="1" applyAlignment="1">
      <alignment horizontal="center" wrapText="1"/>
    </xf>
    <xf numFmtId="0" fontId="9" fillId="18" borderId="2" xfId="0" applyFont="1" applyFill="1" applyBorder="1" applyAlignment="1">
      <alignment horizontal="center" wrapText="1"/>
    </xf>
    <xf numFmtId="0" fontId="9" fillId="18" borderId="7" xfId="0" applyFont="1" applyFill="1" applyBorder="1" applyAlignment="1">
      <alignment horizontal="center" wrapText="1"/>
    </xf>
    <xf numFmtId="0" fontId="23" fillId="18" borderId="37" xfId="0" applyFont="1" applyFill="1" applyBorder="1" applyAlignment="1">
      <alignment horizontal="center" wrapText="1"/>
    </xf>
    <xf numFmtId="0" fontId="20" fillId="18" borderId="44" xfId="0" applyFont="1" applyFill="1" applyBorder="1" applyAlignment="1">
      <alignment horizontal="center" wrapText="1"/>
    </xf>
    <xf numFmtId="0" fontId="20" fillId="18" borderId="3" xfId="0" applyFont="1" applyFill="1" applyBorder="1" applyAlignment="1">
      <alignment horizontal="center" wrapText="1"/>
    </xf>
    <xf numFmtId="0" fontId="20" fillId="18" borderId="8" xfId="0" applyFont="1" applyFill="1" applyBorder="1" applyAlignment="1">
      <alignment horizontal="center" wrapText="1"/>
    </xf>
    <xf numFmtId="0" fontId="20" fillId="18" borderId="35" xfId="0" applyFont="1" applyFill="1" applyBorder="1" applyAlignment="1">
      <alignment horizontal="center" wrapText="1"/>
    </xf>
    <xf numFmtId="0" fontId="20" fillId="18" borderId="1" xfId="0" applyFont="1" applyFill="1" applyBorder="1" applyAlignment="1">
      <alignment horizontal="center" wrapText="1"/>
    </xf>
    <xf numFmtId="0" fontId="20" fillId="18" borderId="5" xfId="0" applyFont="1" applyFill="1" applyBorder="1" applyAlignment="1">
      <alignment horizontal="center" wrapText="1"/>
    </xf>
    <xf numFmtId="0" fontId="20" fillId="18" borderId="46" xfId="0" applyFont="1" applyFill="1" applyBorder="1" applyAlignment="1">
      <alignment horizontal="center" wrapText="1"/>
    </xf>
    <xf numFmtId="0" fontId="20" fillId="18" borderId="2" xfId="0" applyFont="1" applyFill="1" applyBorder="1" applyAlignment="1">
      <alignment horizontal="center" wrapText="1"/>
    </xf>
    <xf numFmtId="0" fontId="20" fillId="18" borderId="7" xfId="0" applyFont="1" applyFill="1" applyBorder="1" applyAlignment="1">
      <alignment horizontal="center" wrapText="1"/>
    </xf>
    <xf numFmtId="0" fontId="23" fillId="18" borderId="35" xfId="0" applyFont="1" applyFill="1" applyBorder="1" applyAlignment="1">
      <alignment horizontal="center" wrapText="1"/>
    </xf>
    <xf numFmtId="0" fontId="23" fillId="18" borderId="1" xfId="0" applyFont="1" applyFill="1" applyBorder="1" applyAlignment="1">
      <alignment horizontal="center" wrapText="1"/>
    </xf>
    <xf numFmtId="0" fontId="23" fillId="18" borderId="5" xfId="0" applyFont="1" applyFill="1" applyBorder="1" applyAlignment="1">
      <alignment horizontal="center" wrapText="1"/>
    </xf>
    <xf numFmtId="0" fontId="41" fillId="18" borderId="35" xfId="0" applyFont="1" applyFill="1" applyBorder="1" applyAlignment="1">
      <alignment horizontal="center" wrapText="1"/>
    </xf>
    <xf numFmtId="0" fontId="41" fillId="18" borderId="1" xfId="0" applyFont="1" applyFill="1" applyBorder="1" applyAlignment="1">
      <alignment horizontal="center" wrapText="1"/>
    </xf>
    <xf numFmtId="0" fontId="41" fillId="18" borderId="5" xfId="0" applyFont="1" applyFill="1" applyBorder="1" applyAlignment="1">
      <alignment horizontal="center" wrapText="1"/>
    </xf>
    <xf numFmtId="0" fontId="23" fillId="18" borderId="63" xfId="0" applyFont="1" applyFill="1" applyBorder="1" applyAlignment="1">
      <alignment horizontal="center" wrapText="1"/>
    </xf>
    <xf numFmtId="0" fontId="11" fillId="18" borderId="44" xfId="0" applyFont="1" applyFill="1" applyBorder="1" applyAlignment="1">
      <alignment horizontal="left" wrapText="1"/>
    </xf>
    <xf numFmtId="0" fontId="11" fillId="18" borderId="3" xfId="0" applyFont="1" applyFill="1" applyBorder="1" applyAlignment="1">
      <alignment horizontal="left" wrapText="1"/>
    </xf>
    <xf numFmtId="0" fontId="11" fillId="18" borderId="9" xfId="0" applyFont="1" applyFill="1" applyBorder="1" applyAlignment="1">
      <alignment horizontal="left" wrapText="1"/>
    </xf>
    <xf numFmtId="0" fontId="11" fillId="18" borderId="35" xfId="0" applyFont="1" applyFill="1" applyBorder="1" applyAlignment="1">
      <alignment horizontal="left" wrapText="1"/>
    </xf>
    <xf numFmtId="0" fontId="11" fillId="18" borderId="1" xfId="0" applyFont="1" applyFill="1" applyBorder="1" applyAlignment="1">
      <alignment horizontal="left" wrapText="1"/>
    </xf>
    <xf numFmtId="0" fontId="11" fillId="18" borderId="10" xfId="0" applyFont="1" applyFill="1" applyBorder="1" applyAlignment="1">
      <alignment horizontal="left" wrapText="1"/>
    </xf>
    <xf numFmtId="0" fontId="11" fillId="18" borderId="46" xfId="0" applyFont="1" applyFill="1" applyBorder="1" applyAlignment="1">
      <alignment horizontal="left" wrapText="1"/>
    </xf>
    <xf numFmtId="0" fontId="11" fillId="18" borderId="2" xfId="0" applyFont="1" applyFill="1" applyBorder="1" applyAlignment="1">
      <alignment horizontal="left" wrapText="1"/>
    </xf>
    <xf numFmtId="0" fontId="11" fillId="18" borderId="13" xfId="0" applyFont="1" applyFill="1" applyBorder="1" applyAlignment="1">
      <alignment horizontal="left" wrapText="1"/>
    </xf>
    <xf numFmtId="0" fontId="9" fillId="18" borderId="35" xfId="0" applyFont="1" applyFill="1" applyBorder="1" applyAlignment="1">
      <alignment horizontal="left" wrapText="1"/>
    </xf>
    <xf numFmtId="0" fontId="34" fillId="18" borderId="42" xfId="0" applyFont="1" applyFill="1" applyBorder="1" applyAlignment="1">
      <alignment horizontal="center" wrapText="1"/>
    </xf>
    <xf numFmtId="0" fontId="34" fillId="18" borderId="10" xfId="0" applyFont="1" applyFill="1" applyBorder="1" applyAlignment="1">
      <alignment horizontal="center" wrapText="1"/>
    </xf>
    <xf numFmtId="0" fontId="9" fillId="18" borderId="32" xfId="0" applyFont="1" applyFill="1" applyBorder="1" applyAlignment="1">
      <alignment horizontal="left" wrapText="1"/>
    </xf>
    <xf numFmtId="0" fontId="34" fillId="18" borderId="43" xfId="0" applyFont="1" applyFill="1" applyBorder="1" applyAlignment="1">
      <alignment horizontal="center" wrapText="1"/>
    </xf>
    <xf numFmtId="0" fontId="34" fillId="18" borderId="40" xfId="0" applyFont="1" applyFill="1" applyBorder="1" applyAlignment="1">
      <alignment horizontal="center" wrapText="1"/>
    </xf>
    <xf numFmtId="0" fontId="34" fillId="18" borderId="51" xfId="0" applyFont="1" applyFill="1" applyBorder="1" applyAlignment="1">
      <alignment horizontal="center" wrapText="1"/>
    </xf>
    <xf numFmtId="0" fontId="34" fillId="18" borderId="57" xfId="0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9" fillId="18" borderId="44" xfId="0" applyFont="1" applyFill="1" applyBorder="1" applyAlignment="1">
      <alignment horizontal="left" wrapText="1"/>
    </xf>
    <xf numFmtId="0" fontId="34" fillId="18" borderId="67" xfId="0" applyFont="1" applyFill="1" applyBorder="1" applyAlignment="1">
      <alignment horizontal="center" wrapText="1"/>
    </xf>
    <xf numFmtId="0" fontId="34" fillId="18" borderId="9" xfId="0" applyFont="1" applyFill="1" applyBorder="1" applyAlignment="1">
      <alignment horizontal="center" wrapText="1"/>
    </xf>
    <xf numFmtId="49" fontId="50" fillId="4" borderId="65" xfId="0" applyNumberFormat="1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justify" vertical="center" wrapText="1"/>
    </xf>
    <xf numFmtId="0" fontId="23" fillId="19" borderId="32" xfId="0" applyFont="1" applyFill="1" applyBorder="1" applyAlignment="1">
      <alignment horizontal="center" wrapText="1"/>
    </xf>
    <xf numFmtId="0" fontId="23" fillId="19" borderId="43" xfId="0" applyFont="1" applyFill="1" applyBorder="1" applyAlignment="1">
      <alignment horizontal="center" wrapText="1"/>
    </xf>
    <xf numFmtId="0" fontId="23" fillId="19" borderId="59" xfId="0" applyFont="1" applyFill="1" applyBorder="1" applyAlignment="1">
      <alignment horizontal="center" wrapText="1"/>
    </xf>
    <xf numFmtId="0" fontId="32" fillId="19" borderId="48" xfId="0" applyFont="1" applyFill="1" applyBorder="1" applyAlignment="1">
      <alignment horizontal="center" wrapText="1"/>
    </xf>
    <xf numFmtId="0" fontId="32" fillId="19" borderId="37" xfId="0" applyFont="1" applyFill="1" applyBorder="1" applyAlignment="1">
      <alignment horizontal="center" wrapText="1"/>
    </xf>
    <xf numFmtId="0" fontId="32" fillId="19" borderId="38" xfId="0" applyFont="1" applyFill="1" applyBorder="1" applyAlignment="1">
      <alignment horizontal="center" wrapText="1"/>
    </xf>
    <xf numFmtId="0" fontId="23" fillId="19" borderId="33" xfId="0" applyFont="1" applyFill="1" applyBorder="1" applyAlignment="1">
      <alignment horizontal="center" wrapText="1"/>
    </xf>
    <xf numFmtId="0" fontId="23" fillId="19" borderId="37" xfId="0" applyFont="1" applyFill="1" applyBorder="1" applyAlignment="1">
      <alignment horizontal="center" wrapText="1"/>
    </xf>
    <xf numFmtId="0" fontId="23" fillId="19" borderId="58" xfId="0" applyFont="1" applyFill="1" applyBorder="1" applyAlignment="1">
      <alignment horizontal="center" wrapText="1"/>
    </xf>
    <xf numFmtId="0" fontId="23" fillId="19" borderId="48" xfId="0" applyFont="1" applyFill="1" applyBorder="1" applyAlignment="1">
      <alignment horizontal="center" wrapText="1"/>
    </xf>
    <xf numFmtId="0" fontId="27" fillId="20" borderId="32" xfId="0" applyFont="1" applyFill="1" applyBorder="1" applyAlignment="1">
      <alignment horizontal="center" vertical="center" wrapText="1"/>
    </xf>
    <xf numFmtId="0" fontId="27" fillId="20" borderId="43" xfId="0" applyFont="1" applyFill="1" applyBorder="1" applyAlignment="1">
      <alignment horizontal="center" vertical="center" wrapText="1"/>
    </xf>
    <xf numFmtId="0" fontId="27" fillId="20" borderId="43" xfId="0" applyFont="1" applyFill="1" applyBorder="1" applyAlignment="1">
      <alignment horizontal="center" vertical="center" textRotation="90" wrapText="1"/>
    </xf>
    <xf numFmtId="0" fontId="27" fillId="20" borderId="59" xfId="0" applyFont="1" applyFill="1" applyBorder="1" applyAlignment="1">
      <alignment horizontal="center" vertical="center" textRotation="90" wrapText="1"/>
    </xf>
    <xf numFmtId="0" fontId="22" fillId="20" borderId="33" xfId="0" applyFont="1" applyFill="1" applyBorder="1" applyAlignment="1">
      <alignment horizontal="center" wrapText="1"/>
    </xf>
    <xf numFmtId="0" fontId="22" fillId="20" borderId="37" xfId="0" applyFont="1" applyFill="1" applyBorder="1" applyAlignment="1">
      <alignment horizontal="center" wrapText="1"/>
    </xf>
    <xf numFmtId="0" fontId="22" fillId="20" borderId="58" xfId="0" applyFont="1" applyFill="1" applyBorder="1" applyAlignment="1">
      <alignment horizontal="center" wrapText="1"/>
    </xf>
    <xf numFmtId="0" fontId="34" fillId="20" borderId="44" xfId="0" applyFont="1" applyFill="1" applyBorder="1" applyAlignment="1">
      <alignment horizontal="center" wrapText="1"/>
    </xf>
    <xf numFmtId="0" fontId="34" fillId="20" borderId="3" xfId="0" applyFont="1" applyFill="1" applyBorder="1" applyAlignment="1">
      <alignment horizontal="center" wrapText="1"/>
    </xf>
    <xf numFmtId="0" fontId="34" fillId="20" borderId="23" xfId="0" applyFont="1" applyFill="1" applyBorder="1" applyAlignment="1">
      <alignment horizontal="center" wrapText="1"/>
    </xf>
    <xf numFmtId="0" fontId="34" fillId="20" borderId="35" xfId="0" applyFont="1" applyFill="1" applyBorder="1" applyAlignment="1">
      <alignment horizontal="center" wrapText="1"/>
    </xf>
    <xf numFmtId="0" fontId="34" fillId="20" borderId="1" xfId="0" applyFont="1" applyFill="1" applyBorder="1" applyAlignment="1">
      <alignment horizontal="center" wrapText="1"/>
    </xf>
    <xf numFmtId="0" fontId="34" fillId="20" borderId="45" xfId="0" applyFont="1" applyFill="1" applyBorder="1" applyAlignment="1">
      <alignment horizontal="center" wrapText="1"/>
    </xf>
    <xf numFmtId="0" fontId="34" fillId="20" borderId="46" xfId="0" applyFont="1" applyFill="1" applyBorder="1" applyAlignment="1">
      <alignment horizontal="center" wrapText="1"/>
    </xf>
    <xf numFmtId="0" fontId="34" fillId="20" borderId="2" xfId="0" applyFont="1" applyFill="1" applyBorder="1" applyAlignment="1">
      <alignment horizontal="center" wrapText="1"/>
    </xf>
    <xf numFmtId="0" fontId="34" fillId="20" borderId="60" xfId="0" applyFont="1" applyFill="1" applyBorder="1" applyAlignment="1">
      <alignment horizontal="center" wrapText="1"/>
    </xf>
    <xf numFmtId="0" fontId="9" fillId="20" borderId="44" xfId="0" applyFont="1" applyFill="1" applyBorder="1" applyAlignment="1">
      <alignment horizontal="center" wrapText="1"/>
    </xf>
    <xf numFmtId="0" fontId="9" fillId="20" borderId="3" xfId="0" applyFont="1" applyFill="1" applyBorder="1" applyAlignment="1">
      <alignment horizontal="center" wrapText="1"/>
    </xf>
    <xf numFmtId="0" fontId="9" fillId="20" borderId="23" xfId="0" applyFont="1" applyFill="1" applyBorder="1" applyAlignment="1">
      <alignment horizontal="center" wrapText="1"/>
    </xf>
    <xf numFmtId="0" fontId="9" fillId="20" borderId="35" xfId="0" applyFont="1" applyFill="1" applyBorder="1" applyAlignment="1">
      <alignment horizontal="center" wrapText="1"/>
    </xf>
    <xf numFmtId="0" fontId="9" fillId="20" borderId="1" xfId="0" applyFont="1" applyFill="1" applyBorder="1" applyAlignment="1">
      <alignment horizontal="center" wrapText="1"/>
    </xf>
    <xf numFmtId="0" fontId="9" fillId="20" borderId="45" xfId="0" applyFont="1" applyFill="1" applyBorder="1" applyAlignment="1">
      <alignment horizontal="center" wrapText="1"/>
    </xf>
    <xf numFmtId="0" fontId="9" fillId="20" borderId="46" xfId="0" applyFont="1" applyFill="1" applyBorder="1" applyAlignment="1">
      <alignment horizontal="center" wrapText="1"/>
    </xf>
    <xf numFmtId="0" fontId="9" fillId="20" borderId="2" xfId="0" applyFont="1" applyFill="1" applyBorder="1" applyAlignment="1">
      <alignment horizontal="center" wrapText="1"/>
    </xf>
    <xf numFmtId="0" fontId="9" fillId="20" borderId="60" xfId="0" applyFont="1" applyFill="1" applyBorder="1" applyAlignment="1">
      <alignment horizontal="center" wrapText="1"/>
    </xf>
    <xf numFmtId="0" fontId="23" fillId="20" borderId="37" xfId="0" applyFont="1" applyFill="1" applyBorder="1" applyAlignment="1">
      <alignment horizontal="center" wrapText="1"/>
    </xf>
    <xf numFmtId="0" fontId="23" fillId="20" borderId="38" xfId="0" applyFont="1" applyFill="1" applyBorder="1" applyAlignment="1">
      <alignment horizontal="center" wrapText="1"/>
    </xf>
    <xf numFmtId="0" fontId="20" fillId="20" borderId="44" xfId="0" applyFont="1" applyFill="1" applyBorder="1" applyAlignment="1">
      <alignment horizontal="center" wrapText="1"/>
    </xf>
    <xf numFmtId="0" fontId="20" fillId="20" borderId="3" xfId="0" applyFont="1" applyFill="1" applyBorder="1" applyAlignment="1">
      <alignment horizontal="center" wrapText="1"/>
    </xf>
    <xf numFmtId="0" fontId="20" fillId="20" borderId="23" xfId="0" applyFont="1" applyFill="1" applyBorder="1" applyAlignment="1">
      <alignment horizontal="center" wrapText="1"/>
    </xf>
    <xf numFmtId="0" fontId="20" fillId="20" borderId="35" xfId="0" applyFont="1" applyFill="1" applyBorder="1" applyAlignment="1">
      <alignment horizontal="center" wrapText="1"/>
    </xf>
    <xf numFmtId="0" fontId="20" fillId="20" borderId="1" xfId="0" applyFont="1" applyFill="1" applyBorder="1" applyAlignment="1">
      <alignment horizontal="center" wrapText="1"/>
    </xf>
    <xf numFmtId="0" fontId="20" fillId="20" borderId="45" xfId="0" applyFont="1" applyFill="1" applyBorder="1" applyAlignment="1">
      <alignment horizontal="center" wrapText="1"/>
    </xf>
    <xf numFmtId="0" fontId="20" fillId="20" borderId="46" xfId="0" applyFont="1" applyFill="1" applyBorder="1" applyAlignment="1">
      <alignment horizontal="center" wrapText="1"/>
    </xf>
    <xf numFmtId="0" fontId="20" fillId="20" borderId="2" xfId="0" applyFont="1" applyFill="1" applyBorder="1" applyAlignment="1">
      <alignment horizontal="center" wrapText="1"/>
    </xf>
    <xf numFmtId="0" fontId="20" fillId="20" borderId="60" xfId="0" applyFont="1" applyFill="1" applyBorder="1" applyAlignment="1">
      <alignment horizontal="center" wrapText="1"/>
    </xf>
    <xf numFmtId="0" fontId="23" fillId="20" borderId="35" xfId="0" applyFont="1" applyFill="1" applyBorder="1" applyAlignment="1">
      <alignment horizontal="center" wrapText="1"/>
    </xf>
    <xf numFmtId="0" fontId="23" fillId="20" borderId="1" xfId="0" applyFont="1" applyFill="1" applyBorder="1" applyAlignment="1">
      <alignment horizontal="center" wrapText="1"/>
    </xf>
    <xf numFmtId="0" fontId="23" fillId="20" borderId="45" xfId="0" applyFont="1" applyFill="1" applyBorder="1" applyAlignment="1">
      <alignment horizontal="center" wrapText="1"/>
    </xf>
    <xf numFmtId="0" fontId="46" fillId="20" borderId="1" xfId="0" applyFont="1" applyFill="1" applyBorder="1" applyAlignment="1">
      <alignment horizontal="center" wrapText="1"/>
    </xf>
    <xf numFmtId="0" fontId="41" fillId="20" borderId="35" xfId="0" applyFont="1" applyFill="1" applyBorder="1" applyAlignment="1">
      <alignment horizontal="center" wrapText="1"/>
    </xf>
    <xf numFmtId="0" fontId="41" fillId="20" borderId="1" xfId="0" applyFont="1" applyFill="1" applyBorder="1" applyAlignment="1">
      <alignment horizontal="center" wrapText="1"/>
    </xf>
    <xf numFmtId="0" fontId="41" fillId="20" borderId="45" xfId="0" applyFont="1" applyFill="1" applyBorder="1" applyAlignment="1">
      <alignment horizontal="center" wrapText="1"/>
    </xf>
    <xf numFmtId="0" fontId="41" fillId="20" borderId="46" xfId="0" applyFont="1" applyFill="1" applyBorder="1" applyAlignment="1">
      <alignment horizontal="center" wrapText="1"/>
    </xf>
    <xf numFmtId="0" fontId="41" fillId="20" borderId="2" xfId="0" applyFont="1" applyFill="1" applyBorder="1" applyAlignment="1">
      <alignment horizontal="center" wrapText="1"/>
    </xf>
    <xf numFmtId="0" fontId="23" fillId="20" borderId="63" xfId="0" applyFont="1" applyFill="1" applyBorder="1" applyAlignment="1">
      <alignment horizontal="center" wrapText="1"/>
    </xf>
    <xf numFmtId="0" fontId="11" fillId="20" borderId="44" xfId="0" applyFont="1" applyFill="1" applyBorder="1" applyAlignment="1">
      <alignment horizontal="left" wrapText="1"/>
    </xf>
    <xf numFmtId="0" fontId="11" fillId="20" borderId="3" xfId="0" applyFont="1" applyFill="1" applyBorder="1" applyAlignment="1">
      <alignment horizontal="left" wrapText="1"/>
    </xf>
    <xf numFmtId="0" fontId="11" fillId="20" borderId="23" xfId="0" applyFont="1" applyFill="1" applyBorder="1" applyAlignment="1">
      <alignment horizontal="left" wrapText="1"/>
    </xf>
    <xf numFmtId="0" fontId="11" fillId="20" borderId="35" xfId="0" applyFont="1" applyFill="1" applyBorder="1" applyAlignment="1">
      <alignment horizontal="left" wrapText="1"/>
    </xf>
    <xf numFmtId="0" fontId="11" fillId="20" borderId="1" xfId="0" applyFont="1" applyFill="1" applyBorder="1" applyAlignment="1">
      <alignment horizontal="left" wrapText="1"/>
    </xf>
    <xf numFmtId="0" fontId="11" fillId="20" borderId="45" xfId="0" applyFont="1" applyFill="1" applyBorder="1" applyAlignment="1">
      <alignment horizontal="left" wrapText="1"/>
    </xf>
    <xf numFmtId="0" fontId="11" fillId="20" borderId="46" xfId="0" applyFont="1" applyFill="1" applyBorder="1" applyAlignment="1">
      <alignment horizontal="left" wrapText="1"/>
    </xf>
    <xf numFmtId="0" fontId="11" fillId="20" borderId="2" xfId="0" applyFont="1" applyFill="1" applyBorder="1" applyAlignment="1">
      <alignment horizontal="left" wrapText="1"/>
    </xf>
    <xf numFmtId="0" fontId="11" fillId="20" borderId="60" xfId="0" applyFont="1" applyFill="1" applyBorder="1" applyAlignment="1">
      <alignment horizontal="left" wrapText="1"/>
    </xf>
    <xf numFmtId="0" fontId="9" fillId="20" borderId="44" xfId="0" applyFont="1" applyFill="1" applyBorder="1" applyAlignment="1">
      <alignment horizontal="left" wrapText="1"/>
    </xf>
    <xf numFmtId="0" fontId="34" fillId="20" borderId="67" xfId="0" applyFont="1" applyFill="1" applyBorder="1" applyAlignment="1">
      <alignment horizontal="center" wrapText="1"/>
    </xf>
    <xf numFmtId="0" fontId="34" fillId="20" borderId="8" xfId="0" applyFont="1" applyFill="1" applyBorder="1" applyAlignment="1">
      <alignment horizontal="center" wrapText="1"/>
    </xf>
    <xf numFmtId="0" fontId="34" fillId="20" borderId="9" xfId="0" applyFont="1" applyFill="1" applyBorder="1" applyAlignment="1">
      <alignment horizontal="center" wrapText="1"/>
    </xf>
    <xf numFmtId="0" fontId="9" fillId="20" borderId="35" xfId="0" applyFont="1" applyFill="1" applyBorder="1" applyAlignment="1">
      <alignment horizontal="left" wrapText="1"/>
    </xf>
    <xf numFmtId="0" fontId="34" fillId="20" borderId="42" xfId="0" applyFont="1" applyFill="1" applyBorder="1" applyAlignment="1">
      <alignment horizontal="center" wrapText="1"/>
    </xf>
    <xf numFmtId="0" fontId="34" fillId="20" borderId="5" xfId="0" applyFont="1" applyFill="1" applyBorder="1" applyAlignment="1">
      <alignment horizontal="center" wrapText="1"/>
    </xf>
    <xf numFmtId="0" fontId="34" fillId="20" borderId="10" xfId="0" applyFont="1" applyFill="1" applyBorder="1" applyAlignment="1">
      <alignment horizontal="center" wrapText="1"/>
    </xf>
    <xf numFmtId="0" fontId="34" fillId="20" borderId="35" xfId="0" applyFont="1" applyFill="1" applyBorder="1" applyAlignment="1">
      <alignment horizontal="left" wrapText="1"/>
    </xf>
    <xf numFmtId="0" fontId="9" fillId="20" borderId="32" xfId="0" applyFont="1" applyFill="1" applyBorder="1" applyAlignment="1">
      <alignment horizontal="left" wrapText="1"/>
    </xf>
    <xf numFmtId="0" fontId="34" fillId="20" borderId="43" xfId="0" applyFont="1" applyFill="1" applyBorder="1" applyAlignment="1">
      <alignment horizontal="center" wrapText="1"/>
    </xf>
    <xf numFmtId="0" fontId="34" fillId="20" borderId="40" xfId="0" applyFont="1" applyFill="1" applyBorder="1" applyAlignment="1">
      <alignment horizontal="center" wrapText="1"/>
    </xf>
    <xf numFmtId="0" fontId="34" fillId="20" borderId="51" xfId="0" applyFont="1" applyFill="1" applyBorder="1" applyAlignment="1">
      <alignment horizontal="center" wrapText="1"/>
    </xf>
    <xf numFmtId="0" fontId="27" fillId="12" borderId="51" xfId="0" applyFont="1" applyFill="1" applyBorder="1" applyAlignment="1">
      <alignment horizontal="center" vertical="center" wrapText="1"/>
    </xf>
    <xf numFmtId="0" fontId="27" fillId="12" borderId="43" xfId="0" applyFont="1" applyFill="1" applyBorder="1" applyAlignment="1">
      <alignment horizontal="center" vertical="center" wrapText="1"/>
    </xf>
    <xf numFmtId="0" fontId="27" fillId="12" borderId="43" xfId="0" applyFont="1" applyFill="1" applyBorder="1" applyAlignment="1">
      <alignment horizontal="center" vertical="center" textRotation="90" wrapText="1"/>
    </xf>
    <xf numFmtId="0" fontId="21" fillId="12" borderId="47" xfId="0" applyFont="1" applyFill="1" applyBorder="1" applyAlignment="1">
      <alignment horizontal="center" vertical="center" textRotation="90" wrapText="1"/>
    </xf>
    <xf numFmtId="0" fontId="22" fillId="12" borderId="48" xfId="0" applyFont="1" applyFill="1" applyBorder="1" applyAlignment="1">
      <alignment horizontal="center" wrapText="1"/>
    </xf>
    <xf numFmtId="0" fontId="22" fillId="12" borderId="37" xfId="0" applyFont="1" applyFill="1" applyBorder="1" applyAlignment="1">
      <alignment horizontal="center" wrapText="1"/>
    </xf>
    <xf numFmtId="0" fontId="22" fillId="12" borderId="38" xfId="0" applyFont="1" applyFill="1" applyBorder="1" applyAlignment="1">
      <alignment horizontal="center" wrapText="1"/>
    </xf>
    <xf numFmtId="0" fontId="34" fillId="12" borderId="8" xfId="0" applyFont="1" applyFill="1" applyBorder="1" applyAlignment="1">
      <alignment horizontal="center" wrapText="1"/>
    </xf>
    <xf numFmtId="0" fontId="34" fillId="12" borderId="3" xfId="0" applyFont="1" applyFill="1" applyBorder="1" applyAlignment="1">
      <alignment horizontal="center" wrapText="1"/>
    </xf>
    <xf numFmtId="0" fontId="34" fillId="12" borderId="23" xfId="0" applyFont="1" applyFill="1" applyBorder="1" applyAlignment="1">
      <alignment horizontal="center" wrapText="1"/>
    </xf>
    <xf numFmtId="0" fontId="34" fillId="12" borderId="5" xfId="0" applyFont="1" applyFill="1" applyBorder="1" applyAlignment="1">
      <alignment horizontal="center" wrapText="1"/>
    </xf>
    <xf numFmtId="0" fontId="34" fillId="12" borderId="1" xfId="0" applyFont="1" applyFill="1" applyBorder="1" applyAlignment="1">
      <alignment horizontal="center" wrapText="1"/>
    </xf>
    <xf numFmtId="0" fontId="34" fillId="12" borderId="45" xfId="0" applyFont="1" applyFill="1" applyBorder="1" applyAlignment="1">
      <alignment horizontal="center" wrapText="1"/>
    </xf>
    <xf numFmtId="0" fontId="34" fillId="12" borderId="7" xfId="0" applyFont="1" applyFill="1" applyBorder="1" applyAlignment="1">
      <alignment horizontal="center" wrapText="1"/>
    </xf>
    <xf numFmtId="0" fontId="34" fillId="12" borderId="2" xfId="0" applyFont="1" applyFill="1" applyBorder="1" applyAlignment="1">
      <alignment horizontal="center" wrapText="1"/>
    </xf>
    <xf numFmtId="0" fontId="34" fillId="12" borderId="60" xfId="0" applyFont="1" applyFill="1" applyBorder="1" applyAlignment="1">
      <alignment horizontal="center" wrapText="1"/>
    </xf>
    <xf numFmtId="0" fontId="9" fillId="12" borderId="8" xfId="0" applyFont="1" applyFill="1" applyBorder="1" applyAlignment="1">
      <alignment horizontal="center" wrapText="1"/>
    </xf>
    <xf numFmtId="0" fontId="9" fillId="12" borderId="3" xfId="0" applyFont="1" applyFill="1" applyBorder="1" applyAlignment="1">
      <alignment horizontal="center" wrapText="1"/>
    </xf>
    <xf numFmtId="0" fontId="9" fillId="12" borderId="23" xfId="0" applyFont="1" applyFill="1" applyBorder="1" applyAlignment="1">
      <alignment horizontal="center" wrapText="1"/>
    </xf>
    <xf numFmtId="0" fontId="9" fillId="12" borderId="5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9" fillId="12" borderId="45" xfId="0" applyFont="1" applyFill="1" applyBorder="1" applyAlignment="1">
      <alignment horizontal="center" wrapText="1"/>
    </xf>
    <xf numFmtId="0" fontId="9" fillId="12" borderId="7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 wrapText="1"/>
    </xf>
    <xf numFmtId="0" fontId="9" fillId="12" borderId="60" xfId="0" applyFont="1" applyFill="1" applyBorder="1" applyAlignment="1">
      <alignment horizontal="center" wrapText="1"/>
    </xf>
    <xf numFmtId="0" fontId="23" fillId="12" borderId="48" xfId="0" applyFont="1" applyFill="1" applyBorder="1" applyAlignment="1">
      <alignment horizontal="center" wrapText="1"/>
    </xf>
    <xf numFmtId="0" fontId="23" fillId="12" borderId="37" xfId="0" applyFont="1" applyFill="1" applyBorder="1" applyAlignment="1">
      <alignment horizontal="center" wrapText="1"/>
    </xf>
    <xf numFmtId="0" fontId="23" fillId="12" borderId="38" xfId="0" applyFont="1" applyFill="1" applyBorder="1" applyAlignment="1">
      <alignment horizontal="center" wrapText="1"/>
    </xf>
    <xf numFmtId="0" fontId="20" fillId="12" borderId="8" xfId="0" applyFont="1" applyFill="1" applyBorder="1" applyAlignment="1">
      <alignment horizontal="center" wrapText="1"/>
    </xf>
    <xf numFmtId="0" fontId="20" fillId="12" borderId="3" xfId="0" applyFont="1" applyFill="1" applyBorder="1" applyAlignment="1">
      <alignment horizontal="center" wrapText="1"/>
    </xf>
    <xf numFmtId="0" fontId="20" fillId="12" borderId="23" xfId="0" applyFont="1" applyFill="1" applyBorder="1" applyAlignment="1">
      <alignment horizontal="center" wrapText="1"/>
    </xf>
    <xf numFmtId="0" fontId="20" fillId="12" borderId="5" xfId="0" applyFont="1" applyFill="1" applyBorder="1" applyAlignment="1">
      <alignment horizontal="center" wrapText="1"/>
    </xf>
    <xf numFmtId="0" fontId="20" fillId="12" borderId="45" xfId="0" applyFont="1" applyFill="1" applyBorder="1" applyAlignment="1">
      <alignment horizontal="center" wrapText="1"/>
    </xf>
    <xf numFmtId="0" fontId="20" fillId="12" borderId="7" xfId="0" applyFont="1" applyFill="1" applyBorder="1" applyAlignment="1">
      <alignment horizontal="center" wrapText="1"/>
    </xf>
    <xf numFmtId="0" fontId="20" fillId="12" borderId="60" xfId="0" applyFont="1" applyFill="1" applyBorder="1" applyAlignment="1">
      <alignment horizontal="center" wrapText="1"/>
    </xf>
    <xf numFmtId="0" fontId="21" fillId="12" borderId="45" xfId="0" applyFont="1" applyFill="1" applyBorder="1" applyAlignment="1">
      <alignment horizontal="center" wrapText="1"/>
    </xf>
    <xf numFmtId="0" fontId="39" fillId="12" borderId="1" xfId="0" applyFont="1" applyFill="1" applyBorder="1" applyAlignment="1">
      <alignment horizontal="center" wrapText="1"/>
    </xf>
    <xf numFmtId="0" fontId="23" fillId="12" borderId="5" xfId="0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wrapText="1"/>
    </xf>
    <xf numFmtId="0" fontId="23" fillId="12" borderId="45" xfId="0" applyFont="1" applyFill="1" applyBorder="1" applyAlignment="1">
      <alignment horizontal="center" wrapText="1"/>
    </xf>
    <xf numFmtId="0" fontId="41" fillId="12" borderId="5" xfId="0" applyFont="1" applyFill="1" applyBorder="1" applyAlignment="1">
      <alignment horizontal="center" wrapText="1"/>
    </xf>
    <xf numFmtId="0" fontId="41" fillId="12" borderId="1" xfId="0" applyFont="1" applyFill="1" applyBorder="1" applyAlignment="1">
      <alignment horizontal="center" wrapText="1"/>
    </xf>
    <xf numFmtId="0" fontId="41" fillId="12" borderId="45" xfId="0" applyFont="1" applyFill="1" applyBorder="1" applyAlignment="1">
      <alignment horizontal="center" wrapText="1"/>
    </xf>
    <xf numFmtId="0" fontId="40" fillId="12" borderId="1" xfId="0" applyFont="1" applyFill="1" applyBorder="1" applyAlignment="1">
      <alignment horizontal="center" wrapText="1"/>
    </xf>
    <xf numFmtId="0" fontId="40" fillId="12" borderId="45" xfId="0" applyFont="1" applyFill="1" applyBorder="1" applyAlignment="1">
      <alignment horizontal="center" wrapText="1"/>
    </xf>
    <xf numFmtId="0" fontId="21" fillId="12" borderId="60" xfId="0" applyFont="1" applyFill="1" applyBorder="1" applyAlignment="1">
      <alignment horizontal="center" wrapText="1"/>
    </xf>
    <xf numFmtId="0" fontId="11" fillId="12" borderId="8" xfId="0" applyFont="1" applyFill="1" applyBorder="1" applyAlignment="1">
      <alignment horizontal="left" wrapText="1"/>
    </xf>
    <xf numFmtId="0" fontId="11" fillId="12" borderId="3" xfId="0" applyFont="1" applyFill="1" applyBorder="1" applyAlignment="1">
      <alignment horizontal="left" wrapText="1"/>
    </xf>
    <xf numFmtId="0" fontId="11" fillId="12" borderId="23" xfId="0" applyFont="1" applyFill="1" applyBorder="1" applyAlignment="1">
      <alignment horizontal="left" wrapText="1"/>
    </xf>
    <xf numFmtId="0" fontId="11" fillId="12" borderId="5" xfId="0" applyFont="1" applyFill="1" applyBorder="1" applyAlignment="1">
      <alignment horizontal="left" wrapText="1"/>
    </xf>
    <xf numFmtId="0" fontId="11" fillId="12" borderId="1" xfId="0" applyFont="1" applyFill="1" applyBorder="1" applyAlignment="1">
      <alignment horizontal="left" wrapText="1"/>
    </xf>
    <xf numFmtId="0" fontId="11" fillId="12" borderId="45" xfId="0" applyFont="1" applyFill="1" applyBorder="1" applyAlignment="1">
      <alignment horizontal="left" wrapText="1"/>
    </xf>
    <xf numFmtId="0" fontId="11" fillId="12" borderId="7" xfId="0" applyFont="1" applyFill="1" applyBorder="1" applyAlignment="1">
      <alignment horizontal="left" wrapText="1"/>
    </xf>
    <xf numFmtId="0" fontId="11" fillId="12" borderId="2" xfId="0" applyFont="1" applyFill="1" applyBorder="1" applyAlignment="1">
      <alignment horizontal="left" wrapText="1"/>
    </xf>
    <xf numFmtId="0" fontId="11" fillId="12" borderId="60" xfId="0" applyFont="1" applyFill="1" applyBorder="1" applyAlignment="1">
      <alignment horizontal="left" wrapText="1"/>
    </xf>
    <xf numFmtId="0" fontId="9" fillId="12" borderId="44" xfId="0" applyFont="1" applyFill="1" applyBorder="1" applyAlignment="1">
      <alignment horizontal="left" wrapText="1"/>
    </xf>
    <xf numFmtId="0" fontId="9" fillId="12" borderId="35" xfId="0" applyFont="1" applyFill="1" applyBorder="1" applyAlignment="1">
      <alignment horizontal="left" wrapText="1"/>
    </xf>
    <xf numFmtId="0" fontId="34" fillId="12" borderId="35" xfId="0" applyFont="1" applyFill="1" applyBorder="1" applyAlignment="1">
      <alignment horizontal="left" wrapText="1"/>
    </xf>
    <xf numFmtId="0" fontId="35" fillId="12" borderId="51" xfId="0" applyFont="1" applyFill="1" applyBorder="1" applyAlignment="1">
      <alignment horizontal="center" vertical="center" wrapText="1"/>
    </xf>
    <xf numFmtId="0" fontId="34" fillId="12" borderId="43" xfId="0" applyFont="1" applyFill="1" applyBorder="1" applyAlignment="1">
      <alignment horizontal="center" wrapText="1"/>
    </xf>
    <xf numFmtId="0" fontId="35" fillId="12" borderId="59" xfId="0" applyFont="1" applyFill="1" applyBorder="1" applyAlignment="1">
      <alignment horizontal="center" vertical="center" wrapText="1"/>
    </xf>
    <xf numFmtId="0" fontId="9" fillId="12" borderId="51" xfId="0" applyFont="1" applyFill="1" applyBorder="1" applyAlignment="1">
      <alignment horizontal="left" wrapText="1"/>
    </xf>
    <xf numFmtId="0" fontId="34" fillId="12" borderId="59" xfId="0" applyFont="1" applyFill="1" applyBorder="1" applyAlignment="1">
      <alignment horizontal="center" wrapText="1"/>
    </xf>
    <xf numFmtId="0" fontId="32" fillId="19" borderId="55" xfId="0" applyNumberFormat="1" applyFont="1" applyFill="1" applyBorder="1" applyAlignment="1">
      <alignment horizontal="center" vertical="center"/>
    </xf>
    <xf numFmtId="0" fontId="32" fillId="19" borderId="57" xfId="1" applyFont="1" applyFill="1" applyBorder="1" applyAlignment="1">
      <alignment horizontal="left" vertical="center" wrapText="1"/>
    </xf>
    <xf numFmtId="49" fontId="26" fillId="19" borderId="55" xfId="0" applyNumberFormat="1" applyFont="1" applyFill="1" applyBorder="1" applyAlignment="1">
      <alignment horizontal="center" vertical="center"/>
    </xf>
    <xf numFmtId="0" fontId="32" fillId="19" borderId="51" xfId="0" applyFont="1" applyFill="1" applyBorder="1" applyAlignment="1">
      <alignment horizontal="center" wrapText="1"/>
    </xf>
    <xf numFmtId="0" fontId="32" fillId="19" borderId="43" xfId="0" applyFont="1" applyFill="1" applyBorder="1" applyAlignment="1">
      <alignment horizontal="center" wrapText="1"/>
    </xf>
    <xf numFmtId="0" fontId="32" fillId="19" borderId="64" xfId="0" applyFont="1" applyFill="1" applyBorder="1" applyAlignment="1">
      <alignment horizontal="center" wrapText="1"/>
    </xf>
    <xf numFmtId="0" fontId="32" fillId="19" borderId="32" xfId="0" applyFont="1" applyFill="1" applyBorder="1" applyAlignment="1">
      <alignment horizontal="center" wrapText="1"/>
    </xf>
    <xf numFmtId="0" fontId="49" fillId="19" borderId="43" xfId="0" applyFont="1" applyFill="1" applyBorder="1" applyAlignment="1">
      <alignment horizontal="center" wrapText="1"/>
    </xf>
    <xf numFmtId="0" fontId="23" fillId="19" borderId="51" xfId="0" applyFont="1" applyFill="1" applyBorder="1" applyAlignment="1">
      <alignment horizontal="center" wrapText="1"/>
    </xf>
    <xf numFmtId="49" fontId="31" fillId="19" borderId="26" xfId="0" applyNumberFormat="1" applyFont="1" applyFill="1" applyBorder="1" applyAlignment="1">
      <alignment horizontal="center" vertical="center"/>
    </xf>
    <xf numFmtId="49" fontId="32" fillId="19" borderId="21" xfId="0" applyNumberFormat="1" applyFont="1" applyFill="1" applyBorder="1" applyAlignment="1">
      <alignment vertical="center" wrapText="1"/>
    </xf>
    <xf numFmtId="49" fontId="26" fillId="19" borderId="26" xfId="0" applyNumberFormat="1" applyFont="1" applyFill="1" applyBorder="1" applyAlignment="1">
      <alignment horizontal="center" wrapText="1"/>
    </xf>
    <xf numFmtId="0" fontId="32" fillId="19" borderId="34" xfId="0" applyFont="1" applyFill="1" applyBorder="1" applyAlignment="1">
      <alignment horizontal="center" wrapText="1"/>
    </xf>
    <xf numFmtId="0" fontId="17" fillId="19" borderId="33" xfId="0" applyFont="1" applyFill="1" applyBorder="1" applyAlignment="1">
      <alignment horizontal="center" wrapText="1"/>
    </xf>
    <xf numFmtId="0" fontId="17" fillId="19" borderId="37" xfId="0" applyFont="1" applyFill="1" applyBorder="1" applyAlignment="1">
      <alignment horizontal="center" wrapText="1"/>
    </xf>
    <xf numFmtId="0" fontId="17" fillId="19" borderId="38" xfId="0" applyFont="1" applyFill="1" applyBorder="1" applyAlignment="1">
      <alignment horizontal="center" wrapText="1"/>
    </xf>
    <xf numFmtId="49" fontId="32" fillId="19" borderId="26" xfId="0" applyNumberFormat="1" applyFont="1" applyFill="1" applyBorder="1" applyAlignment="1">
      <alignment horizontal="center" vertical="center"/>
    </xf>
    <xf numFmtId="49" fontId="32" fillId="19" borderId="21" xfId="0" applyNumberFormat="1" applyFont="1" applyFill="1" applyBorder="1" applyAlignment="1">
      <alignment horizontal="left" vertical="center" wrapText="1"/>
    </xf>
    <xf numFmtId="0" fontId="39" fillId="19" borderId="37" xfId="0" applyFont="1" applyFill="1" applyBorder="1" applyAlignment="1">
      <alignment horizontal="center" wrapText="1"/>
    </xf>
    <xf numFmtId="0" fontId="39" fillId="19" borderId="34" xfId="0" applyFont="1" applyFill="1" applyBorder="1" applyAlignment="1">
      <alignment horizontal="center" wrapText="1"/>
    </xf>
    <xf numFmtId="0" fontId="32" fillId="19" borderId="33" xfId="0" applyFont="1" applyFill="1" applyBorder="1" applyAlignment="1">
      <alignment horizontal="center" wrapText="1"/>
    </xf>
    <xf numFmtId="0" fontId="23" fillId="15" borderId="26" xfId="0" applyFont="1" applyFill="1" applyBorder="1" applyAlignment="1">
      <alignment horizontal="left" wrapText="1"/>
    </xf>
    <xf numFmtId="0" fontId="23" fillId="15" borderId="21" xfId="0" applyFont="1" applyFill="1" applyBorder="1" applyAlignment="1">
      <alignment horizontal="left" wrapText="1"/>
    </xf>
    <xf numFmtId="49" fontId="35" fillId="15" borderId="26" xfId="0" applyNumberFormat="1" applyFont="1" applyFill="1" applyBorder="1" applyAlignment="1">
      <alignment horizontal="center" vertical="center" wrapText="1"/>
    </xf>
    <xf numFmtId="0" fontId="33" fillId="15" borderId="48" xfId="0" applyFont="1" applyFill="1" applyBorder="1" applyAlignment="1">
      <alignment horizontal="left" wrapText="1"/>
    </xf>
    <xf numFmtId="0" fontId="32" fillId="15" borderId="48" xfId="0" applyFont="1" applyFill="1" applyBorder="1" applyAlignment="1">
      <alignment horizontal="left" wrapText="1"/>
    </xf>
    <xf numFmtId="0" fontId="23" fillId="15" borderId="33" xfId="0" applyFont="1" applyFill="1" applyBorder="1" applyAlignment="1">
      <alignment horizontal="left" wrapText="1"/>
    </xf>
    <xf numFmtId="0" fontId="23" fillId="15" borderId="37" xfId="0" applyFont="1" applyFill="1" applyBorder="1" applyAlignment="1">
      <alignment horizontal="left" wrapText="1"/>
    </xf>
    <xf numFmtId="0" fontId="23" fillId="15" borderId="33" xfId="0" applyFont="1" applyFill="1" applyBorder="1" applyAlignment="1">
      <alignment horizontal="center" wrapText="1"/>
    </xf>
    <xf numFmtId="0" fontId="23" fillId="15" borderId="37" xfId="0" applyFont="1" applyFill="1" applyBorder="1" applyAlignment="1">
      <alignment horizontal="center" wrapText="1"/>
    </xf>
    <xf numFmtId="0" fontId="23" fillId="15" borderId="38" xfId="0" applyFont="1" applyFill="1" applyBorder="1" applyAlignment="1">
      <alignment horizontal="center" wrapText="1"/>
    </xf>
    <xf numFmtId="0" fontId="23" fillId="15" borderId="48" xfId="0" applyFont="1" applyFill="1" applyBorder="1" applyAlignment="1">
      <alignment horizontal="center" wrapText="1"/>
    </xf>
    <xf numFmtId="0" fontId="23" fillId="15" borderId="26" xfId="0" applyFont="1" applyFill="1" applyBorder="1" applyAlignment="1">
      <alignment horizontal="center" wrapText="1"/>
    </xf>
    <xf numFmtId="0" fontId="22" fillId="15" borderId="26" xfId="0" applyFont="1" applyFill="1" applyBorder="1" applyAlignment="1">
      <alignment horizontal="center" vertical="top" wrapText="1"/>
    </xf>
    <xf numFmtId="0" fontId="23" fillId="15" borderId="58" xfId="0" applyFont="1" applyFill="1" applyBorder="1" applyAlignment="1">
      <alignment horizontal="center" wrapText="1"/>
    </xf>
    <xf numFmtId="0" fontId="23" fillId="15" borderId="26" xfId="0" applyFont="1" applyFill="1" applyBorder="1" applyAlignment="1">
      <alignment wrapText="1"/>
    </xf>
    <xf numFmtId="0" fontId="23" fillId="15" borderId="48" xfId="0" applyFont="1" applyFill="1" applyBorder="1" applyAlignment="1">
      <alignment horizontal="left" wrapText="1"/>
    </xf>
    <xf numFmtId="0" fontId="23" fillId="15" borderId="38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wrapText="1"/>
    </xf>
    <xf numFmtId="49" fontId="21" fillId="0" borderId="54" xfId="0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23" fillId="14" borderId="66" xfId="0" applyFont="1" applyFill="1" applyBorder="1" applyAlignment="1">
      <alignment horizontal="center" wrapText="1"/>
    </xf>
    <xf numFmtId="0" fontId="23" fillId="14" borderId="9" xfId="0" applyFont="1" applyFill="1" applyBorder="1" applyAlignment="1">
      <alignment horizontal="left" wrapText="1"/>
    </xf>
    <xf numFmtId="49" fontId="22" fillId="14" borderId="66" xfId="0" applyNumberFormat="1" applyFont="1" applyFill="1" applyBorder="1" applyAlignment="1">
      <alignment horizontal="center" vertical="top" wrapText="1"/>
    </xf>
    <xf numFmtId="0" fontId="33" fillId="14" borderId="8" xfId="0" applyFont="1" applyFill="1" applyBorder="1" applyAlignment="1">
      <alignment horizontal="left" wrapText="1"/>
    </xf>
    <xf numFmtId="0" fontId="33" fillId="14" borderId="67" xfId="0" applyFont="1" applyFill="1" applyBorder="1" applyAlignment="1">
      <alignment horizontal="left" wrapText="1"/>
    </xf>
    <xf numFmtId="0" fontId="32" fillId="14" borderId="44" xfId="0" applyFont="1" applyFill="1" applyBorder="1" applyAlignment="1">
      <alignment horizontal="left" wrapText="1"/>
    </xf>
    <xf numFmtId="0" fontId="32" fillId="14" borderId="3" xfId="0" applyFont="1" applyFill="1" applyBorder="1" applyAlignment="1">
      <alignment horizontal="left" wrapText="1"/>
    </xf>
    <xf numFmtId="0" fontId="33" fillId="14" borderId="8" xfId="0" applyFont="1" applyFill="1" applyBorder="1" applyAlignment="1">
      <alignment horizontal="center" wrapText="1"/>
    </xf>
    <xf numFmtId="0" fontId="33" fillId="14" borderId="67" xfId="0" applyFont="1" applyFill="1" applyBorder="1" applyAlignment="1">
      <alignment horizontal="center" wrapText="1"/>
    </xf>
    <xf numFmtId="0" fontId="35" fillId="14" borderId="10" xfId="0" applyFont="1" applyFill="1" applyBorder="1" applyAlignment="1">
      <alignment horizontal="left" wrapText="1"/>
    </xf>
    <xf numFmtId="0" fontId="23" fillId="14" borderId="10" xfId="0" applyFont="1" applyFill="1" applyBorder="1" applyAlignment="1">
      <alignment horizontal="left" wrapText="1"/>
    </xf>
    <xf numFmtId="0" fontId="29" fillId="12" borderId="37" xfId="0" applyFont="1" applyFill="1" applyBorder="1" applyAlignment="1">
      <alignment horizontal="center" wrapText="1"/>
    </xf>
    <xf numFmtId="0" fontId="29" fillId="12" borderId="38" xfId="0" applyFont="1" applyFill="1" applyBorder="1" applyAlignment="1">
      <alignment horizontal="center" wrapText="1"/>
    </xf>
    <xf numFmtId="0" fontId="29" fillId="17" borderId="37" xfId="0" applyFont="1" applyFill="1" applyBorder="1" applyAlignment="1">
      <alignment horizontal="center" wrapText="1"/>
    </xf>
    <xf numFmtId="0" fontId="29" fillId="17" borderId="33" xfId="0" applyFont="1" applyFill="1" applyBorder="1" applyAlignment="1">
      <alignment horizontal="center" wrapText="1"/>
    </xf>
    <xf numFmtId="0" fontId="29" fillId="17" borderId="38" xfId="0" applyFont="1" applyFill="1" applyBorder="1" applyAlignment="1">
      <alignment horizontal="center" wrapText="1"/>
    </xf>
    <xf numFmtId="0" fontId="17" fillId="17" borderId="34" xfId="0" applyFont="1" applyFill="1" applyBorder="1" applyAlignment="1">
      <alignment horizontal="center" wrapText="1"/>
    </xf>
    <xf numFmtId="0" fontId="17" fillId="17" borderId="38" xfId="0" applyFont="1" applyFill="1" applyBorder="1" applyAlignment="1">
      <alignment horizontal="center" wrapText="1"/>
    </xf>
    <xf numFmtId="0" fontId="29" fillId="20" borderId="48" xfId="0" applyFont="1" applyFill="1" applyBorder="1" applyAlignment="1">
      <alignment horizontal="center" wrapText="1"/>
    </xf>
    <xf numFmtId="0" fontId="29" fillId="20" borderId="37" xfId="0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49" fontId="1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24" xfId="0" applyFont="1" applyBorder="1" applyAlignment="1">
      <alignment horizontal="center" textRotation="90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23" fillId="12" borderId="41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60" xfId="0" applyFont="1" applyFill="1" applyBorder="1" applyAlignment="1">
      <alignment horizontal="center" vertical="center" wrapText="1"/>
    </xf>
    <xf numFmtId="0" fontId="23" fillId="17" borderId="35" xfId="0" applyFont="1" applyFill="1" applyBorder="1" applyAlignment="1">
      <alignment horizontal="center" vertical="center" textRotation="1" wrapText="1"/>
    </xf>
    <xf numFmtId="0" fontId="23" fillId="17" borderId="1" xfId="0" applyFont="1" applyFill="1" applyBorder="1" applyAlignment="1">
      <alignment horizontal="center" vertical="center" textRotation="1" wrapText="1"/>
    </xf>
    <xf numFmtId="0" fontId="23" fillId="18" borderId="41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5" xfId="0" applyFont="1" applyFill="1" applyBorder="1" applyAlignment="1">
      <alignment horizontal="center" vertical="center" wrapText="1"/>
    </xf>
    <xf numFmtId="0" fontId="23" fillId="18" borderId="4" xfId="0" applyFont="1" applyFill="1" applyBorder="1" applyAlignment="1">
      <alignment horizontal="center" vertical="center" wrapText="1"/>
    </xf>
    <xf numFmtId="0" fontId="23" fillId="18" borderId="45" xfId="0" applyFont="1" applyFill="1" applyBorder="1" applyAlignment="1">
      <alignment horizontal="center" vertical="center" wrapText="1"/>
    </xf>
    <xf numFmtId="0" fontId="23" fillId="20" borderId="41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5" xfId="0" applyFont="1" applyFill="1" applyBorder="1" applyAlignment="1">
      <alignment horizontal="center" vertical="center" wrapText="1"/>
    </xf>
    <xf numFmtId="0" fontId="23" fillId="20" borderId="4" xfId="0" applyFont="1" applyFill="1" applyBorder="1" applyAlignment="1">
      <alignment horizontal="center" vertical="center" wrapText="1"/>
    </xf>
    <xf numFmtId="0" fontId="23" fillId="20" borderId="45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23" fillId="17" borderId="41" xfId="0" applyFont="1" applyFill="1" applyBorder="1" applyAlignment="1">
      <alignment horizontal="center" vertical="center" textRotation="1" wrapText="1"/>
    </xf>
    <xf numFmtId="0" fontId="23" fillId="17" borderId="5" xfId="0" applyFont="1" applyFill="1" applyBorder="1" applyAlignment="1">
      <alignment horizontal="center" vertical="center" textRotation="1" wrapText="1"/>
    </xf>
    <xf numFmtId="0" fontId="32" fillId="18" borderId="41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5" xfId="0" applyFont="1" applyFill="1" applyBorder="1" applyAlignment="1">
      <alignment horizontal="center" vertical="center" wrapText="1"/>
    </xf>
    <xf numFmtId="0" fontId="32" fillId="18" borderId="4" xfId="0" applyFont="1" applyFill="1" applyBorder="1" applyAlignment="1">
      <alignment horizontal="center" vertical="center" wrapText="1"/>
    </xf>
    <xf numFmtId="0" fontId="32" fillId="18" borderId="45" xfId="0" applyFont="1" applyFill="1" applyBorder="1" applyAlignment="1">
      <alignment horizontal="center" vertical="center" wrapText="1"/>
    </xf>
    <xf numFmtId="0" fontId="32" fillId="20" borderId="41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5" xfId="0" applyFont="1" applyFill="1" applyBorder="1" applyAlignment="1">
      <alignment horizontal="center" vertical="center" wrapText="1"/>
    </xf>
    <xf numFmtId="0" fontId="32" fillId="20" borderId="4" xfId="0" applyFont="1" applyFill="1" applyBorder="1" applyAlignment="1">
      <alignment horizontal="center" vertical="center" wrapText="1"/>
    </xf>
    <xf numFmtId="0" fontId="32" fillId="20" borderId="4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3" fillId="8" borderId="69" xfId="0" applyFont="1" applyFill="1" applyBorder="1" applyAlignment="1">
      <alignment horizontal="center" vertical="center" textRotation="91" wrapText="1"/>
    </xf>
    <xf numFmtId="0" fontId="23" fillId="8" borderId="70" xfId="0" applyFont="1" applyFill="1" applyBorder="1" applyAlignment="1">
      <alignment horizontal="center" vertical="center" textRotation="91" wrapText="1"/>
    </xf>
    <xf numFmtId="0" fontId="23" fillId="9" borderId="27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57" xfId="0" applyFont="1" applyFill="1" applyBorder="1" applyAlignment="1">
      <alignment horizontal="center" vertical="center" wrapText="1"/>
    </xf>
    <xf numFmtId="0" fontId="22" fillId="8" borderId="69" xfId="0" applyFont="1" applyFill="1" applyBorder="1" applyAlignment="1">
      <alignment horizontal="center" textRotation="90" wrapText="1"/>
    </xf>
    <xf numFmtId="0" fontId="22" fillId="8" borderId="70" xfId="0" applyFont="1" applyFill="1" applyBorder="1" applyAlignment="1">
      <alignment horizontal="center" textRotation="90" wrapText="1"/>
    </xf>
    <xf numFmtId="0" fontId="22" fillId="8" borderId="71" xfId="0" applyFont="1" applyFill="1" applyBorder="1" applyAlignment="1">
      <alignment horizontal="center" textRotation="90" wrapText="1"/>
    </xf>
    <xf numFmtId="0" fontId="23" fillId="0" borderId="18" xfId="0" applyFont="1" applyBorder="1" applyAlignment="1">
      <alignment horizontal="center" textRotation="90" wrapText="1"/>
    </xf>
    <xf numFmtId="0" fontId="23" fillId="0" borderId="29" xfId="0" applyFont="1" applyBorder="1" applyAlignment="1">
      <alignment horizontal="center" textRotation="90" wrapText="1"/>
    </xf>
    <xf numFmtId="0" fontId="23" fillId="0" borderId="20" xfId="0" applyFont="1" applyBorder="1" applyAlignment="1">
      <alignment horizontal="center" textRotation="90" wrapText="1"/>
    </xf>
    <xf numFmtId="0" fontId="23" fillId="0" borderId="3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textRotation="90" wrapText="1"/>
    </xf>
    <xf numFmtId="0" fontId="23" fillId="0" borderId="12" xfId="0" applyFont="1" applyBorder="1" applyAlignment="1">
      <alignment horizontal="center" textRotation="90" wrapText="1"/>
    </xf>
    <xf numFmtId="0" fontId="23" fillId="0" borderId="24" xfId="0" applyFont="1" applyBorder="1" applyAlignment="1">
      <alignment horizontal="center" textRotation="90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textRotation="90" wrapText="1"/>
    </xf>
    <xf numFmtId="0" fontId="20" fillId="0" borderId="49" xfId="0" applyFont="1" applyBorder="1" applyAlignment="1">
      <alignment horizontal="center" textRotation="90" wrapText="1"/>
    </xf>
    <xf numFmtId="0" fontId="20" fillId="0" borderId="50" xfId="0" applyFont="1" applyBorder="1" applyAlignment="1">
      <alignment horizontal="center" textRotation="90" wrapText="1"/>
    </xf>
    <xf numFmtId="0" fontId="23" fillId="17" borderId="61" xfId="0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 wrapText="1"/>
    </xf>
    <xf numFmtId="0" fontId="23" fillId="18" borderId="61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 wrapText="1"/>
    </xf>
    <xf numFmtId="0" fontId="23" fillId="20" borderId="61" xfId="0" applyFont="1" applyFill="1" applyBorder="1" applyAlignment="1">
      <alignment horizontal="center" vertical="center" wrapText="1"/>
    </xf>
    <xf numFmtId="0" fontId="23" fillId="20" borderId="9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32" fillId="12" borderId="41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2" borderId="45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1" fillId="10" borderId="65" xfId="0" applyFont="1" applyFill="1" applyBorder="1" applyAlignment="1">
      <alignment horizontal="center" vertical="center" wrapText="1"/>
    </xf>
    <xf numFmtId="0" fontId="21" fillId="10" borderId="66" xfId="0" applyFont="1" applyFill="1" applyBorder="1" applyAlignment="1">
      <alignment horizontal="center" vertical="center" wrapText="1"/>
    </xf>
    <xf numFmtId="0" fontId="23" fillId="8" borderId="63" xfId="0" applyFont="1" applyFill="1" applyBorder="1" applyAlignment="1">
      <alignment horizontal="center" wrapText="1"/>
    </xf>
    <xf numFmtId="0" fontId="23" fillId="8" borderId="21" xfId="0" applyFont="1" applyFill="1" applyBorder="1" applyAlignment="1">
      <alignment horizontal="center" wrapText="1"/>
    </xf>
    <xf numFmtId="0" fontId="37" fillId="17" borderId="61" xfId="0" applyFont="1" applyFill="1" applyBorder="1" applyAlignment="1">
      <alignment horizontal="center" wrapText="1"/>
    </xf>
    <xf numFmtId="0" fontId="37" fillId="17" borderId="8" xfId="0" applyFont="1" applyFill="1" applyBorder="1" applyAlignment="1">
      <alignment horizontal="center" wrapText="1"/>
    </xf>
    <xf numFmtId="0" fontId="9" fillId="17" borderId="41" xfId="0" applyFont="1" applyFill="1" applyBorder="1" applyAlignment="1">
      <alignment horizontal="center" wrapText="1"/>
    </xf>
    <xf numFmtId="0" fontId="9" fillId="17" borderId="5" xfId="0" applyFont="1" applyFill="1" applyBorder="1" applyAlignment="1">
      <alignment horizontal="center" wrapText="1"/>
    </xf>
    <xf numFmtId="0" fontId="36" fillId="17" borderId="41" xfId="0" applyFont="1" applyFill="1" applyBorder="1" applyAlignment="1">
      <alignment horizontal="center" wrapText="1"/>
    </xf>
    <xf numFmtId="0" fontId="36" fillId="17" borderId="5" xfId="0" applyFont="1" applyFill="1" applyBorder="1" applyAlignment="1">
      <alignment horizontal="center" wrapText="1"/>
    </xf>
    <xf numFmtId="0" fontId="36" fillId="17" borderId="68" xfId="0" applyFont="1" applyFill="1" applyBorder="1" applyAlignment="1">
      <alignment horizontal="center" wrapText="1"/>
    </xf>
    <xf numFmtId="0" fontId="36" fillId="17" borderId="51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45" xfId="0" applyFont="1" applyBorder="1" applyAlignment="1">
      <alignment horizontal="right" wrapText="1"/>
    </xf>
    <xf numFmtId="0" fontId="11" fillId="13" borderId="10" xfId="0" applyFont="1" applyFill="1" applyBorder="1" applyAlignment="1">
      <alignment horizontal="right" wrapText="1"/>
    </xf>
    <xf numFmtId="0" fontId="11" fillId="13" borderId="45" xfId="0" applyFont="1" applyFill="1" applyBorder="1" applyAlignment="1">
      <alignment horizontal="right" wrapText="1"/>
    </xf>
    <xf numFmtId="0" fontId="11" fillId="12" borderId="10" xfId="0" applyFont="1" applyFill="1" applyBorder="1" applyAlignment="1">
      <alignment horizontal="right" wrapText="1"/>
    </xf>
    <xf numFmtId="0" fontId="11" fillId="12" borderId="45" xfId="0" applyFont="1" applyFill="1" applyBorder="1" applyAlignment="1">
      <alignment horizontal="right" wrapText="1"/>
    </xf>
    <xf numFmtId="0" fontId="11" fillId="11" borderId="10" xfId="0" applyFont="1" applyFill="1" applyBorder="1" applyAlignment="1">
      <alignment horizontal="right" wrapText="1"/>
    </xf>
    <xf numFmtId="0" fontId="11" fillId="11" borderId="45" xfId="0" applyFont="1" applyFill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23" fillId="14" borderId="7" xfId="0" applyFont="1" applyFill="1" applyBorder="1" applyAlignment="1">
      <alignment horizontal="center" wrapText="1"/>
    </xf>
    <xf numFmtId="0" fontId="23" fillId="14" borderId="8" xfId="0" applyFont="1" applyFill="1" applyBorder="1" applyAlignment="1">
      <alignment horizontal="center" wrapText="1"/>
    </xf>
    <xf numFmtId="0" fontId="23" fillId="14" borderId="2" xfId="0" applyFont="1" applyFill="1" applyBorder="1" applyAlignment="1">
      <alignment horizontal="center" wrapText="1"/>
    </xf>
    <xf numFmtId="0" fontId="23" fillId="14" borderId="3" xfId="0" applyFont="1" applyFill="1" applyBorder="1" applyAlignment="1">
      <alignment horizontal="center" wrapText="1"/>
    </xf>
    <xf numFmtId="0" fontId="23" fillId="14" borderId="47" xfId="0" applyFont="1" applyFill="1" applyBorder="1" applyAlignment="1">
      <alignment horizontal="center" wrapText="1"/>
    </xf>
    <xf numFmtId="0" fontId="23" fillId="14" borderId="67" xfId="0" applyFont="1" applyFill="1" applyBorder="1" applyAlignment="1">
      <alignment horizontal="center" wrapText="1"/>
    </xf>
    <xf numFmtId="0" fontId="23" fillId="14" borderId="46" xfId="0" applyFont="1" applyFill="1" applyBorder="1" applyAlignment="1">
      <alignment horizontal="center" wrapText="1"/>
    </xf>
    <xf numFmtId="0" fontId="23" fillId="14" borderId="44" xfId="0" applyFont="1" applyFill="1" applyBorder="1" applyAlignment="1">
      <alignment horizontal="center" wrapText="1"/>
    </xf>
    <xf numFmtId="0" fontId="23" fillId="14" borderId="65" xfId="0" applyFont="1" applyFill="1" applyBorder="1" applyAlignment="1">
      <alignment horizontal="center" wrapText="1"/>
    </xf>
    <xf numFmtId="0" fontId="23" fillId="14" borderId="66" xfId="0" applyFont="1" applyFill="1" applyBorder="1" applyAlignment="1">
      <alignment horizontal="center" wrapText="1"/>
    </xf>
    <xf numFmtId="14" fontId="22" fillId="14" borderId="65" xfId="0" applyNumberFormat="1" applyFont="1" applyFill="1" applyBorder="1" applyAlignment="1">
      <alignment horizontal="center" vertical="center" wrapText="1"/>
    </xf>
    <xf numFmtId="14" fontId="22" fillId="14" borderId="66" xfId="0" applyNumberFormat="1" applyFont="1" applyFill="1" applyBorder="1" applyAlignment="1">
      <alignment horizontal="center" vertical="center" wrapText="1"/>
    </xf>
    <xf numFmtId="0" fontId="36" fillId="17" borderId="57" xfId="0" applyFont="1" applyFill="1" applyBorder="1" applyAlignment="1">
      <alignment horizontal="center" wrapText="1"/>
    </xf>
    <xf numFmtId="0" fontId="36" fillId="17" borderId="59" xfId="0" applyFont="1" applyFill="1" applyBorder="1" applyAlignment="1">
      <alignment horizontal="center" wrapText="1"/>
    </xf>
    <xf numFmtId="0" fontId="37" fillId="17" borderId="9" xfId="0" applyFont="1" applyFill="1" applyBorder="1" applyAlignment="1">
      <alignment horizontal="center" wrapText="1"/>
    </xf>
    <xf numFmtId="0" fontId="37" fillId="17" borderId="23" xfId="0" applyFont="1" applyFill="1" applyBorder="1" applyAlignment="1">
      <alignment horizontal="center" wrapText="1"/>
    </xf>
    <xf numFmtId="0" fontId="34" fillId="17" borderId="10" xfId="0" applyFont="1" applyFill="1" applyBorder="1" applyAlignment="1">
      <alignment horizontal="center" wrapText="1"/>
    </xf>
    <xf numFmtId="0" fontId="34" fillId="17" borderId="45" xfId="0" applyFont="1" applyFill="1" applyBorder="1" applyAlignment="1">
      <alignment horizontal="center" wrapText="1"/>
    </xf>
    <xf numFmtId="0" fontId="36" fillId="17" borderId="10" xfId="0" applyFont="1" applyFill="1" applyBorder="1" applyAlignment="1">
      <alignment horizontal="center" wrapText="1"/>
    </xf>
    <xf numFmtId="0" fontId="36" fillId="17" borderId="45" xfId="0" applyFont="1" applyFill="1" applyBorder="1" applyAlignment="1">
      <alignment horizontal="center" wrapTex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3" fillId="0" borderId="0" xfId="0" applyFont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5" fillId="0" borderId="0" xfId="2" applyFont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2" xfId="3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topLeftCell="A28" zoomScale="115" zoomScaleNormal="115" workbookViewId="0">
      <selection activeCell="M37" sqref="M37"/>
    </sheetView>
  </sheetViews>
  <sheetFormatPr defaultColWidth="12.5703125" defaultRowHeight="13.5" customHeight="1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>
      <c r="AN1" s="574" t="s">
        <v>138</v>
      </c>
      <c r="AO1" s="574"/>
      <c r="AP1" s="574"/>
      <c r="AQ1" s="574"/>
      <c r="AR1" s="574"/>
      <c r="AS1" s="574"/>
      <c r="AT1" s="574"/>
      <c r="AU1" s="574"/>
    </row>
    <row r="2" spans="1:50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68" t="s">
        <v>146</v>
      </c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2"/>
      <c r="AX2" s="2"/>
    </row>
    <row r="3" spans="1:5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2"/>
      <c r="AX3" s="2"/>
    </row>
    <row r="4" spans="1:50" ht="3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2"/>
      <c r="AX4" s="2"/>
    </row>
    <row r="5" spans="1:5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>
      <c r="A6" s="1"/>
      <c r="B6" s="575" t="s">
        <v>1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2"/>
    </row>
    <row r="7" spans="1:50" ht="15" customHeight="1">
      <c r="A7" s="1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2"/>
    </row>
    <row r="8" spans="1:50" ht="11.25" customHeight="1">
      <c r="A8" s="1"/>
      <c r="B8" s="576" t="s">
        <v>124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2"/>
    </row>
    <row r="9" spans="1:50" ht="11.25" customHeight="1">
      <c r="A9" s="1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2"/>
    </row>
    <row r="10" spans="1:50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>
      <c r="A11" s="1"/>
      <c r="B11" s="577" t="s">
        <v>147</v>
      </c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77"/>
      <c r="AX11" s="2"/>
    </row>
    <row r="12" spans="1:50" ht="12" hidden="1" customHeight="1">
      <c r="A12" s="1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7"/>
      <c r="AX12" s="2"/>
    </row>
    <row r="13" spans="1:50" ht="12" customHeight="1">
      <c r="A13" s="1"/>
      <c r="B13" s="577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578"/>
      <c r="AU13" s="578"/>
      <c r="AV13" s="578"/>
      <c r="AW13" s="577"/>
      <c r="AX13" s="2"/>
    </row>
    <row r="14" spans="1:50" ht="15.75" customHeight="1">
      <c r="A14" s="1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2"/>
    </row>
    <row r="15" spans="1:50" ht="13.5" customHeight="1">
      <c r="A15" s="1"/>
      <c r="B15" s="579" t="s">
        <v>2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2"/>
    </row>
    <row r="16" spans="1:50" ht="13.5" customHeight="1">
      <c r="A16" s="1"/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79"/>
      <c r="AV16" s="579"/>
      <c r="AW16" s="579"/>
      <c r="AX16" s="2"/>
    </row>
    <row r="17" spans="1:5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>
      <c r="A18" s="1"/>
      <c r="B18" s="565" t="s">
        <v>3</v>
      </c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2"/>
    </row>
    <row r="19" spans="1:52" ht="8.25" customHeight="1">
      <c r="A19" s="1"/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2"/>
    </row>
    <row r="20" spans="1:52" ht="18" customHeight="1">
      <c r="A20" s="1"/>
      <c r="B20" s="566" t="s">
        <v>325</v>
      </c>
      <c r="C20" s="566"/>
      <c r="D20" s="566"/>
      <c r="E20" s="566"/>
      <c r="F20" s="566"/>
      <c r="G20" s="1"/>
      <c r="H20" s="567" t="s">
        <v>214</v>
      </c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2"/>
    </row>
    <row r="21" spans="1:52" ht="18.75" customHeight="1">
      <c r="A21" s="1"/>
      <c r="B21" s="573" t="s">
        <v>4</v>
      </c>
      <c r="C21" s="573"/>
      <c r="D21" s="573"/>
      <c r="E21" s="573"/>
      <c r="F21" s="573"/>
      <c r="G21" s="573"/>
      <c r="H21" s="573" t="s">
        <v>5</v>
      </c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  <c r="AO21" s="573"/>
      <c r="AP21" s="573"/>
      <c r="AQ21" s="573"/>
      <c r="AR21" s="573"/>
      <c r="AS21" s="573"/>
      <c r="AT21" s="573"/>
      <c r="AU21" s="573"/>
      <c r="AV21" s="573"/>
      <c r="AW21" s="2"/>
      <c r="AX21" s="2"/>
    </row>
    <row r="22" spans="1:52" ht="18" customHeight="1">
      <c r="A22" s="1"/>
      <c r="B22" s="565" t="s">
        <v>6</v>
      </c>
      <c r="C22" s="565"/>
      <c r="D22" s="565"/>
      <c r="E22" s="45"/>
      <c r="G22" s="1"/>
      <c r="H22" s="572" t="s">
        <v>7</v>
      </c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6"/>
      <c r="AW22" s="46"/>
      <c r="AX22" s="2"/>
    </row>
    <row r="23" spans="1:5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48"/>
    </row>
    <row r="24" spans="1:52" ht="19.5" customHeight="1">
      <c r="A24" s="1"/>
      <c r="B24" s="570" t="s">
        <v>8</v>
      </c>
      <c r="C24" s="570"/>
      <c r="D24" s="570"/>
      <c r="E24" s="570"/>
      <c r="F24" s="570"/>
      <c r="G24" s="570"/>
      <c r="H24" s="572" t="s">
        <v>161</v>
      </c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2"/>
    </row>
    <row r="25" spans="1:52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>
      <c r="A26" s="1"/>
      <c r="B26" s="570" t="s">
        <v>9</v>
      </c>
      <c r="C26" s="570"/>
      <c r="D26" s="570"/>
      <c r="E26" s="570"/>
      <c r="F26" s="570"/>
      <c r="G26" s="570"/>
      <c r="H26" s="571" t="s">
        <v>10</v>
      </c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>
      <c r="A28" s="1"/>
      <c r="B28" s="570" t="s">
        <v>123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1"/>
      <c r="O28" s="571" t="s">
        <v>11</v>
      </c>
      <c r="P28" s="571"/>
      <c r="Q28" s="571"/>
      <c r="R28" s="571"/>
      <c r="S28" s="571"/>
      <c r="T28" s="1"/>
      <c r="U28" s="1"/>
      <c r="V28" s="570" t="s">
        <v>12</v>
      </c>
      <c r="W28" s="570"/>
      <c r="X28" s="570"/>
      <c r="Y28" s="570"/>
      <c r="Z28" s="570"/>
      <c r="AA28" s="570"/>
      <c r="AB28" s="570"/>
      <c r="AC28" s="570"/>
      <c r="AD28" s="570"/>
      <c r="AE28" s="570"/>
      <c r="AF28" s="571">
        <v>2020</v>
      </c>
      <c r="AG28" s="571"/>
      <c r="AH28" s="571"/>
      <c r="AI28" s="571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>
      <c r="A30" s="1"/>
      <c r="B30" s="570" t="s">
        <v>13</v>
      </c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2" t="s">
        <v>145</v>
      </c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2"/>
    </row>
    <row r="31" spans="1:5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  <c r="AM31" s="573"/>
      <c r="AN31" s="573"/>
      <c r="AO31" s="573"/>
      <c r="AP31" s="573"/>
      <c r="AQ31" s="573"/>
      <c r="AR31" s="573"/>
      <c r="AS31" s="573"/>
      <c r="AT31" s="573"/>
      <c r="AU31" s="573"/>
      <c r="AV31" s="573"/>
      <c r="AW31" s="573"/>
      <c r="AX31" s="2"/>
    </row>
    <row r="32" spans="1:52" ht="7.5" customHeight="1">
      <c r="A32" s="1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2"/>
    </row>
    <row r="33" spans="1:50" ht="18.75" customHeight="1">
      <c r="A33" s="1"/>
      <c r="B33" s="570" t="s">
        <v>14</v>
      </c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80" t="s">
        <v>15</v>
      </c>
      <c r="N33" s="580"/>
      <c r="O33" s="581">
        <v>43110</v>
      </c>
      <c r="P33" s="582"/>
      <c r="Q33" s="582"/>
      <c r="R33" s="582"/>
      <c r="S33" s="582"/>
      <c r="T33" s="580" t="s">
        <v>16</v>
      </c>
      <c r="U33" s="580"/>
      <c r="V33" s="582">
        <v>2</v>
      </c>
      <c r="W33" s="582"/>
      <c r="X33" s="58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33:L33"/>
    <mergeCell ref="M33:N33"/>
    <mergeCell ref="O33:S33"/>
    <mergeCell ref="T33:U33"/>
    <mergeCell ref="V33:X33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90" zoomScaleNormal="90" workbookViewId="0">
      <selection activeCell="Y8" sqref="Y8"/>
    </sheetView>
  </sheetViews>
  <sheetFormatPr defaultColWidth="9.140625" defaultRowHeight="12.75"/>
  <cols>
    <col min="1" max="1" width="5.85546875" style="27" customWidth="1"/>
    <col min="2" max="2" width="5.7109375" style="27" customWidth="1"/>
    <col min="3" max="3" width="9.7109375" style="27" customWidth="1"/>
    <col min="4" max="4" width="5.7109375" style="27" customWidth="1"/>
    <col min="5" max="5" width="7.28515625" style="27" customWidth="1"/>
    <col min="6" max="6" width="5.7109375" style="27" customWidth="1"/>
    <col min="7" max="7" width="8" style="27" customWidth="1"/>
    <col min="8" max="8" width="6" style="27" customWidth="1"/>
    <col min="9" max="9" width="5.140625" style="27" customWidth="1"/>
    <col min="10" max="10" width="6.140625" style="27" customWidth="1"/>
    <col min="11" max="18" width="5.7109375" style="27" customWidth="1"/>
    <col min="19" max="19" width="7" style="27" customWidth="1"/>
    <col min="20" max="21" width="4.7109375" style="27" customWidth="1"/>
    <col min="22" max="22" width="5.7109375" style="27" customWidth="1"/>
    <col min="23" max="23" width="7.42578125" style="27" customWidth="1"/>
    <col min="24" max="16384" width="9.140625" style="27"/>
  </cols>
  <sheetData>
    <row r="1" spans="1:2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>
      <c r="A2" s="585" t="s">
        <v>136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6"/>
      <c r="W2" s="586"/>
    </row>
    <row r="3" spans="1:23" ht="21" customHeight="1">
      <c r="A3" s="583" t="s">
        <v>17</v>
      </c>
      <c r="B3" s="591" t="s">
        <v>18</v>
      </c>
      <c r="C3" s="592"/>
      <c r="D3" s="592"/>
      <c r="E3" s="592"/>
      <c r="F3" s="592"/>
      <c r="G3" s="593"/>
      <c r="H3" s="591" t="s">
        <v>19</v>
      </c>
      <c r="I3" s="592"/>
      <c r="J3" s="593"/>
      <c r="K3" s="599" t="s">
        <v>20</v>
      </c>
      <c r="L3" s="600"/>
      <c r="M3" s="600"/>
      <c r="N3" s="600"/>
      <c r="O3" s="600"/>
      <c r="P3" s="600"/>
      <c r="Q3" s="600"/>
      <c r="R3" s="600"/>
      <c r="S3" s="601"/>
      <c r="T3" s="587" t="s">
        <v>21</v>
      </c>
      <c r="U3" s="587"/>
      <c r="V3" s="21"/>
      <c r="W3" s="25"/>
    </row>
    <row r="4" spans="1:23" ht="83.25" customHeight="1">
      <c r="A4" s="584"/>
      <c r="B4" s="594"/>
      <c r="C4" s="595"/>
      <c r="D4" s="595"/>
      <c r="E4" s="595"/>
      <c r="F4" s="595"/>
      <c r="G4" s="596"/>
      <c r="H4" s="594"/>
      <c r="I4" s="595"/>
      <c r="J4" s="596"/>
      <c r="K4" s="599" t="s">
        <v>24</v>
      </c>
      <c r="L4" s="600"/>
      <c r="M4" s="601"/>
      <c r="N4" s="588" t="s">
        <v>25</v>
      </c>
      <c r="O4" s="589"/>
      <c r="P4" s="590"/>
      <c r="Q4" s="588" t="s">
        <v>26</v>
      </c>
      <c r="R4" s="589"/>
      <c r="S4" s="590"/>
      <c r="T4" s="20" t="s">
        <v>134</v>
      </c>
      <c r="U4" s="20" t="s">
        <v>135</v>
      </c>
      <c r="V4" s="22" t="s">
        <v>22</v>
      </c>
      <c r="W4" s="26" t="s">
        <v>23</v>
      </c>
    </row>
    <row r="5" spans="1:23" ht="18" customHeight="1">
      <c r="A5" s="18"/>
      <c r="B5" s="597" t="s">
        <v>23</v>
      </c>
      <c r="C5" s="598"/>
      <c r="D5" s="588" t="s">
        <v>125</v>
      </c>
      <c r="E5" s="590"/>
      <c r="F5" s="588" t="s">
        <v>126</v>
      </c>
      <c r="G5" s="590"/>
      <c r="H5" s="31" t="s">
        <v>23</v>
      </c>
      <c r="I5" s="19" t="s">
        <v>125</v>
      </c>
      <c r="J5" s="32" t="s">
        <v>126</v>
      </c>
      <c r="K5" s="31" t="s">
        <v>23</v>
      </c>
      <c r="L5" s="19" t="s">
        <v>125</v>
      </c>
      <c r="M5" s="32" t="s">
        <v>126</v>
      </c>
      <c r="N5" s="31" t="s">
        <v>23</v>
      </c>
      <c r="O5" s="19" t="s">
        <v>125</v>
      </c>
      <c r="P5" s="32" t="s">
        <v>126</v>
      </c>
      <c r="Q5" s="31" t="s">
        <v>23</v>
      </c>
      <c r="R5" s="19" t="s">
        <v>125</v>
      </c>
      <c r="S5" s="32" t="s">
        <v>126</v>
      </c>
      <c r="T5" s="19"/>
      <c r="U5" s="19"/>
      <c r="V5" s="19"/>
      <c r="W5" s="19"/>
    </row>
    <row r="6" spans="1:23" ht="16.5" customHeight="1">
      <c r="A6" s="18"/>
      <c r="B6" s="31" t="s">
        <v>127</v>
      </c>
      <c r="C6" s="19" t="s">
        <v>128</v>
      </c>
      <c r="D6" s="31" t="s">
        <v>127</v>
      </c>
      <c r="E6" s="19" t="s">
        <v>128</v>
      </c>
      <c r="F6" s="31" t="s">
        <v>127</v>
      </c>
      <c r="G6" s="19" t="s">
        <v>128</v>
      </c>
      <c r="H6" s="31" t="s">
        <v>127</v>
      </c>
      <c r="I6" s="31" t="s">
        <v>127</v>
      </c>
      <c r="J6" s="31" t="s">
        <v>127</v>
      </c>
      <c r="K6" s="31" t="s">
        <v>127</v>
      </c>
      <c r="L6" s="31" t="s">
        <v>127</v>
      </c>
      <c r="M6" s="31" t="s">
        <v>127</v>
      </c>
      <c r="N6" s="31" t="s">
        <v>127</v>
      </c>
      <c r="O6" s="31" t="s">
        <v>127</v>
      </c>
      <c r="P6" s="31" t="s">
        <v>127</v>
      </c>
      <c r="Q6" s="31" t="s">
        <v>127</v>
      </c>
      <c r="R6" s="31" t="s">
        <v>127</v>
      </c>
      <c r="S6" s="31" t="s">
        <v>127</v>
      </c>
      <c r="T6" s="19"/>
      <c r="U6" s="19"/>
      <c r="V6" s="19"/>
      <c r="W6" s="57"/>
    </row>
    <row r="7" spans="1:23" s="24" customFormat="1" ht="11.2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0">
        <v>19</v>
      </c>
      <c r="T7" s="112">
        <v>20</v>
      </c>
      <c r="U7" s="112">
        <v>21</v>
      </c>
      <c r="V7" s="112">
        <v>22</v>
      </c>
      <c r="W7" s="112">
        <v>23</v>
      </c>
    </row>
    <row r="8" spans="1:23" ht="15" customHeight="1">
      <c r="A8" s="23" t="s">
        <v>27</v>
      </c>
      <c r="B8" s="105">
        <v>41</v>
      </c>
      <c r="C8" s="39">
        <f>E8+G8</f>
        <v>1476</v>
      </c>
      <c r="D8" s="39">
        <v>17</v>
      </c>
      <c r="E8" s="39">
        <v>618</v>
      </c>
      <c r="F8" s="106">
        <v>24</v>
      </c>
      <c r="G8" s="106">
        <v>858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9"/>
      <c r="T8" s="106"/>
      <c r="U8" s="106"/>
      <c r="V8" s="106">
        <v>11</v>
      </c>
      <c r="W8" s="108">
        <v>52</v>
      </c>
    </row>
    <row r="9" spans="1:23" ht="15" customHeight="1">
      <c r="A9" s="23" t="s">
        <v>28</v>
      </c>
      <c r="B9" s="105">
        <v>33</v>
      </c>
      <c r="C9" s="38">
        <f t="shared" ref="C9:C11" si="0">E9+G9</f>
        <v>1188</v>
      </c>
      <c r="D9" s="38">
        <v>16</v>
      </c>
      <c r="E9" s="39">
        <v>576</v>
      </c>
      <c r="F9" s="106">
        <v>17</v>
      </c>
      <c r="G9" s="106">
        <v>612</v>
      </c>
      <c r="H9" s="106">
        <v>2</v>
      </c>
      <c r="I9" s="106">
        <v>1</v>
      </c>
      <c r="J9" s="106">
        <v>1</v>
      </c>
      <c r="K9" s="106">
        <v>6</v>
      </c>
      <c r="L9" s="106"/>
      <c r="M9" s="106">
        <v>6</v>
      </c>
      <c r="N9" s="106"/>
      <c r="O9" s="106"/>
      <c r="P9" s="106"/>
      <c r="Q9" s="106"/>
      <c r="R9" s="106"/>
      <c r="S9" s="109"/>
      <c r="T9" s="106"/>
      <c r="U9" s="106"/>
      <c r="V9" s="106">
        <v>11</v>
      </c>
      <c r="W9" s="108">
        <v>52</v>
      </c>
    </row>
    <row r="10" spans="1:23" ht="15" customHeight="1">
      <c r="A10" s="23" t="s">
        <v>29</v>
      </c>
      <c r="B10" s="105">
        <v>28</v>
      </c>
      <c r="C10" s="38">
        <f t="shared" si="0"/>
        <v>1008</v>
      </c>
      <c r="D10" s="38">
        <v>13</v>
      </c>
      <c r="E10" s="38">
        <v>468</v>
      </c>
      <c r="F10" s="106">
        <v>15</v>
      </c>
      <c r="G10" s="106">
        <v>540</v>
      </c>
      <c r="H10" s="106">
        <v>2</v>
      </c>
      <c r="I10" s="106">
        <v>1</v>
      </c>
      <c r="J10" s="106">
        <v>1</v>
      </c>
      <c r="K10" s="106">
        <v>3</v>
      </c>
      <c r="L10" s="106">
        <v>3</v>
      </c>
      <c r="M10" s="106"/>
      <c r="N10" s="106">
        <v>9</v>
      </c>
      <c r="O10" s="106"/>
      <c r="P10" s="106">
        <v>9</v>
      </c>
      <c r="Q10" s="106"/>
      <c r="R10" s="106"/>
      <c r="S10" s="109"/>
      <c r="T10" s="106"/>
      <c r="U10" s="106"/>
      <c r="V10" s="106">
        <v>10</v>
      </c>
      <c r="W10" s="108">
        <v>52</v>
      </c>
    </row>
    <row r="11" spans="1:23" ht="15" customHeight="1">
      <c r="A11" s="23" t="s">
        <v>30</v>
      </c>
      <c r="B11" s="106">
        <v>23</v>
      </c>
      <c r="C11" s="106">
        <f t="shared" si="0"/>
        <v>828</v>
      </c>
      <c r="D11" s="106">
        <v>12</v>
      </c>
      <c r="E11" s="106">
        <v>432</v>
      </c>
      <c r="F11" s="106">
        <v>11</v>
      </c>
      <c r="G11" s="106">
        <v>396</v>
      </c>
      <c r="H11" s="106">
        <v>1</v>
      </c>
      <c r="I11" s="106">
        <v>1</v>
      </c>
      <c r="J11" s="107">
        <v>0</v>
      </c>
      <c r="K11" s="106">
        <v>3</v>
      </c>
      <c r="L11" s="106">
        <v>2</v>
      </c>
      <c r="M11" s="106">
        <v>1</v>
      </c>
      <c r="N11" s="106">
        <v>4</v>
      </c>
      <c r="O11" s="106">
        <v>2</v>
      </c>
      <c r="P11" s="106">
        <v>2</v>
      </c>
      <c r="Q11" s="106">
        <v>4</v>
      </c>
      <c r="R11" s="106"/>
      <c r="S11" s="109">
        <v>4</v>
      </c>
      <c r="T11" s="106">
        <v>4</v>
      </c>
      <c r="U11" s="106">
        <v>2</v>
      </c>
      <c r="V11" s="106">
        <v>2</v>
      </c>
      <c r="W11" s="108">
        <v>43</v>
      </c>
    </row>
    <row r="12" spans="1:23" ht="18" customHeight="1">
      <c r="A12" s="23" t="s">
        <v>23</v>
      </c>
      <c r="B12" s="117">
        <f>B8+B9 +B10+B11</f>
        <v>125</v>
      </c>
      <c r="C12" s="41">
        <f t="shared" ref="C12:V12" si="1">C8+C9+C10+C11</f>
        <v>4500</v>
      </c>
      <c r="D12" s="41">
        <f t="shared" si="1"/>
        <v>58</v>
      </c>
      <c r="E12" s="40">
        <f t="shared" si="1"/>
        <v>2094</v>
      </c>
      <c r="F12" s="108">
        <f t="shared" si="1"/>
        <v>67</v>
      </c>
      <c r="G12" s="108">
        <f t="shared" si="1"/>
        <v>2406</v>
      </c>
      <c r="H12" s="118">
        <f t="shared" si="1"/>
        <v>5</v>
      </c>
      <c r="I12" s="111">
        <f t="shared" si="1"/>
        <v>3</v>
      </c>
      <c r="J12" s="111">
        <f t="shared" si="1"/>
        <v>2</v>
      </c>
      <c r="K12" s="118">
        <f t="shared" si="1"/>
        <v>12</v>
      </c>
      <c r="L12" s="111">
        <f t="shared" si="1"/>
        <v>5</v>
      </c>
      <c r="M12" s="111">
        <f t="shared" si="1"/>
        <v>7</v>
      </c>
      <c r="N12" s="118">
        <f t="shared" si="1"/>
        <v>13</v>
      </c>
      <c r="O12" s="111">
        <f t="shared" si="1"/>
        <v>2</v>
      </c>
      <c r="P12" s="111">
        <f t="shared" si="1"/>
        <v>11</v>
      </c>
      <c r="Q12" s="118">
        <f t="shared" si="1"/>
        <v>4</v>
      </c>
      <c r="R12" s="108"/>
      <c r="S12" s="111">
        <f t="shared" si="1"/>
        <v>4</v>
      </c>
      <c r="T12" s="118">
        <f t="shared" si="1"/>
        <v>4</v>
      </c>
      <c r="U12" s="118">
        <f t="shared" si="1"/>
        <v>2</v>
      </c>
      <c r="V12" s="118">
        <f t="shared" si="1"/>
        <v>34</v>
      </c>
      <c r="W12" s="111">
        <f>B12+H12+K12+N12+Q12+T12+U12+V12</f>
        <v>199</v>
      </c>
    </row>
    <row r="14" spans="1:23">
      <c r="T14" s="5"/>
    </row>
    <row r="17" spans="5:5">
      <c r="E17" s="27" t="s">
        <v>394</v>
      </c>
    </row>
  </sheetData>
  <mergeCells count="12">
    <mergeCell ref="B5:C5"/>
    <mergeCell ref="D5:E5"/>
    <mergeCell ref="F5:G5"/>
    <mergeCell ref="N4:P4"/>
    <mergeCell ref="K3:S3"/>
    <mergeCell ref="K4:M4"/>
    <mergeCell ref="H3:J4"/>
    <mergeCell ref="A3:A4"/>
    <mergeCell ref="A2:W2"/>
    <mergeCell ref="T3:U3"/>
    <mergeCell ref="Q4:S4"/>
    <mergeCell ref="B3:G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C8:C11 B12:W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84"/>
  <sheetViews>
    <sheetView tabSelected="1" topLeftCell="A84" zoomScale="80" zoomScaleNormal="80" zoomScaleSheetLayoutView="70" workbookViewId="0">
      <selection activeCell="B110" sqref="B110"/>
    </sheetView>
  </sheetViews>
  <sheetFormatPr defaultRowHeight="15.75"/>
  <cols>
    <col min="1" max="1" width="10" style="54" customWidth="1"/>
    <col min="2" max="2" width="32.7109375" style="86" customWidth="1"/>
    <col min="3" max="3" width="7.7109375" style="82" customWidth="1"/>
    <col min="4" max="4" width="5.7109375" style="52" customWidth="1"/>
    <col min="5" max="5" width="5.28515625" style="52" customWidth="1"/>
    <col min="6" max="8" width="5.7109375" style="52" customWidth="1"/>
    <col min="9" max="9" width="4.28515625" style="52" customWidth="1"/>
    <col min="10" max="13" width="4.7109375" style="52" customWidth="1"/>
    <col min="14" max="14" width="11.28515625" style="52" customWidth="1"/>
    <col min="15" max="15" width="3.7109375" style="52" customWidth="1"/>
    <col min="16" max="16" width="10.42578125" style="52" customWidth="1"/>
    <col min="17" max="17" width="3.7109375" style="52" customWidth="1"/>
    <col min="18" max="18" width="10.5703125" style="52" customWidth="1"/>
    <col min="19" max="20" width="3.7109375" style="52" customWidth="1"/>
    <col min="21" max="21" width="10.42578125" style="52" customWidth="1"/>
    <col min="22" max="22" width="5.42578125" style="52" customWidth="1"/>
    <col min="23" max="23" width="3.7109375" style="52" customWidth="1"/>
    <col min="24" max="24" width="10.7109375" style="52" customWidth="1"/>
    <col min="25" max="25" width="4.85546875" style="52" customWidth="1"/>
    <col min="26" max="26" width="3.7109375" style="52" customWidth="1"/>
    <col min="27" max="27" width="10" style="52" customWidth="1"/>
    <col min="28" max="28" width="6.85546875" style="52" customWidth="1"/>
    <col min="29" max="29" width="3.7109375" style="52" customWidth="1"/>
    <col min="30" max="30" width="8.28515625" style="52" customWidth="1"/>
    <col min="31" max="31" width="4.7109375" style="52" customWidth="1"/>
    <col min="32" max="32" width="3.7109375" style="52" customWidth="1"/>
    <col min="33" max="33" width="9.28515625" style="52" customWidth="1"/>
    <col min="34" max="34" width="5.7109375" style="52" customWidth="1"/>
    <col min="35" max="46" width="9.140625" style="52"/>
    <col min="47" max="47" width="20.42578125" style="52" customWidth="1"/>
    <col min="48" max="48" width="10.140625" style="52" customWidth="1"/>
    <col min="49" max="49" width="38.28515625" style="52" bestFit="1" customWidth="1"/>
    <col min="50" max="50" width="11.140625" style="52" customWidth="1"/>
    <col min="51" max="52" width="9.140625" style="52"/>
    <col min="53" max="53" width="9.28515625" style="52" bestFit="1" customWidth="1"/>
    <col min="54" max="54" width="8.42578125" style="52" customWidth="1"/>
    <col min="55" max="55" width="8.7109375" style="52" customWidth="1"/>
    <col min="56" max="56" width="8.42578125" style="52" customWidth="1"/>
    <col min="57" max="57" width="8.5703125" style="52" customWidth="1"/>
    <col min="58" max="58" width="6.42578125" style="52" customWidth="1"/>
    <col min="59" max="59" width="7.140625" style="52" customWidth="1"/>
    <col min="60" max="60" width="4.42578125" style="52" customWidth="1"/>
    <col min="61" max="61" width="5.28515625" style="52" customWidth="1"/>
    <col min="62" max="63" width="4.5703125" style="52" customWidth="1"/>
    <col min="64" max="64" width="4.42578125" style="52" customWidth="1"/>
    <col min="65" max="65" width="4" style="52" customWidth="1"/>
    <col min="66" max="66" width="4.42578125" style="52" bestFit="1" customWidth="1"/>
    <col min="67" max="67" width="4.5703125" style="52" customWidth="1"/>
    <col min="68" max="68" width="4.28515625" style="52" customWidth="1"/>
    <col min="69" max="69" width="4.42578125" style="52" bestFit="1" customWidth="1"/>
    <col min="70" max="70" width="4.7109375" style="52" customWidth="1"/>
    <col min="71" max="71" width="4.28515625" style="52" customWidth="1"/>
    <col min="72" max="72" width="4.7109375" style="52" customWidth="1"/>
    <col min="73" max="73" width="4.42578125" style="52" customWidth="1"/>
    <col min="74" max="74" width="4.28515625" style="52" customWidth="1"/>
    <col min="75" max="75" width="4.42578125" style="52" bestFit="1" customWidth="1"/>
    <col min="76" max="76" width="4.7109375" style="52" customWidth="1"/>
    <col min="77" max="83" width="4.28515625" style="52" customWidth="1"/>
    <col min="84" max="84" width="0.28515625" style="52" customWidth="1"/>
    <col min="85" max="92" width="0" style="52" hidden="1" customWidth="1"/>
    <col min="93" max="303" width="9.140625" style="52"/>
    <col min="304" max="304" width="10.140625" style="52" customWidth="1"/>
    <col min="305" max="305" width="38.28515625" style="52" bestFit="1" customWidth="1"/>
    <col min="306" max="306" width="11.140625" style="52" customWidth="1"/>
    <col min="307" max="308" width="9.140625" style="52"/>
    <col min="309" max="309" width="9.28515625" style="52" bestFit="1" customWidth="1"/>
    <col min="310" max="310" width="8.42578125" style="52" customWidth="1"/>
    <col min="311" max="311" width="8.7109375" style="52" customWidth="1"/>
    <col min="312" max="312" width="8.42578125" style="52" customWidth="1"/>
    <col min="313" max="313" width="8.5703125" style="52" customWidth="1"/>
    <col min="314" max="314" width="6.42578125" style="52" customWidth="1"/>
    <col min="315" max="315" width="7.140625" style="52" customWidth="1"/>
    <col min="316" max="316" width="4.42578125" style="52" customWidth="1"/>
    <col min="317" max="317" width="5.28515625" style="52" customWidth="1"/>
    <col min="318" max="319" width="4.5703125" style="52" customWidth="1"/>
    <col min="320" max="320" width="4.42578125" style="52" customWidth="1"/>
    <col min="321" max="321" width="4" style="52" customWidth="1"/>
    <col min="322" max="322" width="4.42578125" style="52" bestFit="1" customWidth="1"/>
    <col min="323" max="323" width="4.5703125" style="52" customWidth="1"/>
    <col min="324" max="324" width="4.28515625" style="52" customWidth="1"/>
    <col min="325" max="325" width="4.42578125" style="52" bestFit="1" customWidth="1"/>
    <col min="326" max="326" width="4.7109375" style="52" customWidth="1"/>
    <col min="327" max="327" width="4.28515625" style="52" customWidth="1"/>
    <col min="328" max="328" width="4.7109375" style="52" customWidth="1"/>
    <col min="329" max="329" width="4.42578125" style="52" customWidth="1"/>
    <col min="330" max="330" width="4.28515625" style="52" customWidth="1"/>
    <col min="331" max="331" width="4.42578125" style="52" bestFit="1" customWidth="1"/>
    <col min="332" max="332" width="4.7109375" style="52" customWidth="1"/>
    <col min="333" max="339" width="4.28515625" style="52" customWidth="1"/>
    <col min="340" max="340" width="0.28515625" style="52" customWidth="1"/>
    <col min="341" max="348" width="0" style="52" hidden="1" customWidth="1"/>
    <col min="349" max="559" width="9.140625" style="52"/>
    <col min="560" max="560" width="10.140625" style="52" customWidth="1"/>
    <col min="561" max="561" width="38.28515625" style="52" bestFit="1" customWidth="1"/>
    <col min="562" max="562" width="11.140625" style="52" customWidth="1"/>
    <col min="563" max="564" width="9.140625" style="52"/>
    <col min="565" max="565" width="9.28515625" style="52" bestFit="1" customWidth="1"/>
    <col min="566" max="566" width="8.42578125" style="52" customWidth="1"/>
    <col min="567" max="567" width="8.7109375" style="52" customWidth="1"/>
    <col min="568" max="568" width="8.42578125" style="52" customWidth="1"/>
    <col min="569" max="569" width="8.5703125" style="52" customWidth="1"/>
    <col min="570" max="570" width="6.42578125" style="52" customWidth="1"/>
    <col min="571" max="571" width="7.140625" style="52" customWidth="1"/>
    <col min="572" max="572" width="4.42578125" style="52" customWidth="1"/>
    <col min="573" max="573" width="5.28515625" style="52" customWidth="1"/>
    <col min="574" max="575" width="4.5703125" style="52" customWidth="1"/>
    <col min="576" max="576" width="4.42578125" style="52" customWidth="1"/>
    <col min="577" max="577" width="4" style="52" customWidth="1"/>
    <col min="578" max="578" width="4.42578125" style="52" bestFit="1" customWidth="1"/>
    <col min="579" max="579" width="4.5703125" style="52" customWidth="1"/>
    <col min="580" max="580" width="4.28515625" style="52" customWidth="1"/>
    <col min="581" max="581" width="4.42578125" style="52" bestFit="1" customWidth="1"/>
    <col min="582" max="582" width="4.7109375" style="52" customWidth="1"/>
    <col min="583" max="583" width="4.28515625" style="52" customWidth="1"/>
    <col min="584" max="584" width="4.7109375" style="52" customWidth="1"/>
    <col min="585" max="585" width="4.42578125" style="52" customWidth="1"/>
    <col min="586" max="586" width="4.28515625" style="52" customWidth="1"/>
    <col min="587" max="587" width="4.42578125" style="52" bestFit="1" customWidth="1"/>
    <col min="588" max="588" width="4.7109375" style="52" customWidth="1"/>
    <col min="589" max="595" width="4.28515625" style="52" customWidth="1"/>
    <col min="596" max="596" width="0.28515625" style="52" customWidth="1"/>
    <col min="597" max="604" width="0" style="52" hidden="1" customWidth="1"/>
    <col min="605" max="815" width="9.140625" style="52"/>
    <col min="816" max="816" width="10.140625" style="52" customWidth="1"/>
    <col min="817" max="817" width="38.28515625" style="52" bestFit="1" customWidth="1"/>
    <col min="818" max="818" width="11.140625" style="52" customWidth="1"/>
    <col min="819" max="820" width="9.140625" style="52"/>
    <col min="821" max="821" width="9.28515625" style="52" bestFit="1" customWidth="1"/>
    <col min="822" max="822" width="8.42578125" style="52" customWidth="1"/>
    <col min="823" max="823" width="8.7109375" style="52" customWidth="1"/>
    <col min="824" max="824" width="8.42578125" style="52" customWidth="1"/>
    <col min="825" max="825" width="8.5703125" style="52" customWidth="1"/>
    <col min="826" max="826" width="6.42578125" style="52" customWidth="1"/>
    <col min="827" max="827" width="7.140625" style="52" customWidth="1"/>
    <col min="828" max="828" width="4.42578125" style="52" customWidth="1"/>
    <col min="829" max="829" width="5.28515625" style="52" customWidth="1"/>
    <col min="830" max="831" width="4.5703125" style="52" customWidth="1"/>
    <col min="832" max="832" width="4.42578125" style="52" customWidth="1"/>
    <col min="833" max="833" width="4" style="52" customWidth="1"/>
    <col min="834" max="834" width="4.42578125" style="52" bestFit="1" customWidth="1"/>
    <col min="835" max="835" width="4.5703125" style="52" customWidth="1"/>
    <col min="836" max="836" width="4.28515625" style="52" customWidth="1"/>
    <col min="837" max="837" width="4.42578125" style="52" bestFit="1" customWidth="1"/>
    <col min="838" max="838" width="4.7109375" style="52" customWidth="1"/>
    <col min="839" max="839" width="4.28515625" style="52" customWidth="1"/>
    <col min="840" max="840" width="4.7109375" style="52" customWidth="1"/>
    <col min="841" max="841" width="4.42578125" style="52" customWidth="1"/>
    <col min="842" max="842" width="4.28515625" style="52" customWidth="1"/>
    <col min="843" max="843" width="4.42578125" style="52" bestFit="1" customWidth="1"/>
    <col min="844" max="844" width="4.7109375" style="52" customWidth="1"/>
    <col min="845" max="851" width="4.28515625" style="52" customWidth="1"/>
    <col min="852" max="852" width="0.28515625" style="52" customWidth="1"/>
    <col min="853" max="860" width="0" style="52" hidden="1" customWidth="1"/>
    <col min="861" max="1071" width="9.140625" style="52"/>
    <col min="1072" max="1072" width="10.140625" style="52" customWidth="1"/>
    <col min="1073" max="1073" width="38.28515625" style="52" bestFit="1" customWidth="1"/>
    <col min="1074" max="1074" width="11.140625" style="52" customWidth="1"/>
    <col min="1075" max="1076" width="9.140625" style="52"/>
    <col min="1077" max="1077" width="9.28515625" style="52" bestFit="1" customWidth="1"/>
    <col min="1078" max="1078" width="8.42578125" style="52" customWidth="1"/>
    <col min="1079" max="1079" width="8.7109375" style="52" customWidth="1"/>
    <col min="1080" max="1080" width="8.42578125" style="52" customWidth="1"/>
    <col min="1081" max="1081" width="8.5703125" style="52" customWidth="1"/>
    <col min="1082" max="1082" width="6.42578125" style="52" customWidth="1"/>
    <col min="1083" max="1083" width="7.140625" style="52" customWidth="1"/>
    <col min="1084" max="1084" width="4.42578125" style="52" customWidth="1"/>
    <col min="1085" max="1085" width="5.28515625" style="52" customWidth="1"/>
    <col min="1086" max="1087" width="4.5703125" style="52" customWidth="1"/>
    <col min="1088" max="1088" width="4.42578125" style="52" customWidth="1"/>
    <col min="1089" max="1089" width="4" style="52" customWidth="1"/>
    <col min="1090" max="1090" width="4.42578125" style="52" bestFit="1" customWidth="1"/>
    <col min="1091" max="1091" width="4.5703125" style="52" customWidth="1"/>
    <col min="1092" max="1092" width="4.28515625" style="52" customWidth="1"/>
    <col min="1093" max="1093" width="4.42578125" style="52" bestFit="1" customWidth="1"/>
    <col min="1094" max="1094" width="4.7109375" style="52" customWidth="1"/>
    <col min="1095" max="1095" width="4.28515625" style="52" customWidth="1"/>
    <col min="1096" max="1096" width="4.7109375" style="52" customWidth="1"/>
    <col min="1097" max="1097" width="4.42578125" style="52" customWidth="1"/>
    <col min="1098" max="1098" width="4.28515625" style="52" customWidth="1"/>
    <col min="1099" max="1099" width="4.42578125" style="52" bestFit="1" customWidth="1"/>
    <col min="1100" max="1100" width="4.7109375" style="52" customWidth="1"/>
    <col min="1101" max="1107" width="4.28515625" style="52" customWidth="1"/>
    <col min="1108" max="1108" width="0.28515625" style="52" customWidth="1"/>
    <col min="1109" max="1116" width="0" style="52" hidden="1" customWidth="1"/>
    <col min="1117" max="1327" width="9.140625" style="52"/>
    <col min="1328" max="1328" width="10.140625" style="52" customWidth="1"/>
    <col min="1329" max="1329" width="38.28515625" style="52" bestFit="1" customWidth="1"/>
    <col min="1330" max="1330" width="11.140625" style="52" customWidth="1"/>
    <col min="1331" max="1332" width="9.140625" style="52"/>
    <col min="1333" max="1333" width="9.28515625" style="52" bestFit="1" customWidth="1"/>
    <col min="1334" max="1334" width="8.42578125" style="52" customWidth="1"/>
    <col min="1335" max="1335" width="8.7109375" style="52" customWidth="1"/>
    <col min="1336" max="1336" width="8.42578125" style="52" customWidth="1"/>
    <col min="1337" max="1337" width="8.5703125" style="52" customWidth="1"/>
    <col min="1338" max="1338" width="6.42578125" style="52" customWidth="1"/>
    <col min="1339" max="1339" width="7.140625" style="52" customWidth="1"/>
    <col min="1340" max="1340" width="4.42578125" style="52" customWidth="1"/>
    <col min="1341" max="1341" width="5.28515625" style="52" customWidth="1"/>
    <col min="1342" max="1343" width="4.5703125" style="52" customWidth="1"/>
    <col min="1344" max="1344" width="4.42578125" style="52" customWidth="1"/>
    <col min="1345" max="1345" width="4" style="52" customWidth="1"/>
    <col min="1346" max="1346" width="4.42578125" style="52" bestFit="1" customWidth="1"/>
    <col min="1347" max="1347" width="4.5703125" style="52" customWidth="1"/>
    <col min="1348" max="1348" width="4.28515625" style="52" customWidth="1"/>
    <col min="1349" max="1349" width="4.42578125" style="52" bestFit="1" customWidth="1"/>
    <col min="1350" max="1350" width="4.7109375" style="52" customWidth="1"/>
    <col min="1351" max="1351" width="4.28515625" style="52" customWidth="1"/>
    <col min="1352" max="1352" width="4.7109375" style="52" customWidth="1"/>
    <col min="1353" max="1353" width="4.42578125" style="52" customWidth="1"/>
    <col min="1354" max="1354" width="4.28515625" style="52" customWidth="1"/>
    <col min="1355" max="1355" width="4.42578125" style="52" bestFit="1" customWidth="1"/>
    <col min="1356" max="1356" width="4.7109375" style="52" customWidth="1"/>
    <col min="1357" max="1363" width="4.28515625" style="52" customWidth="1"/>
    <col min="1364" max="1364" width="0.28515625" style="52" customWidth="1"/>
    <col min="1365" max="1372" width="0" style="52" hidden="1" customWidth="1"/>
    <col min="1373" max="1583" width="9.140625" style="52"/>
    <col min="1584" max="1584" width="10.140625" style="52" customWidth="1"/>
    <col min="1585" max="1585" width="38.28515625" style="52" bestFit="1" customWidth="1"/>
    <col min="1586" max="1586" width="11.140625" style="52" customWidth="1"/>
    <col min="1587" max="1588" width="9.140625" style="52"/>
    <col min="1589" max="1589" width="9.28515625" style="52" bestFit="1" customWidth="1"/>
    <col min="1590" max="1590" width="8.42578125" style="52" customWidth="1"/>
    <col min="1591" max="1591" width="8.7109375" style="52" customWidth="1"/>
    <col min="1592" max="1592" width="8.42578125" style="52" customWidth="1"/>
    <col min="1593" max="1593" width="8.5703125" style="52" customWidth="1"/>
    <col min="1594" max="1594" width="6.42578125" style="52" customWidth="1"/>
    <col min="1595" max="1595" width="7.140625" style="52" customWidth="1"/>
    <col min="1596" max="1596" width="4.42578125" style="52" customWidth="1"/>
    <col min="1597" max="1597" width="5.28515625" style="52" customWidth="1"/>
    <col min="1598" max="1599" width="4.5703125" style="52" customWidth="1"/>
    <col min="1600" max="1600" width="4.42578125" style="52" customWidth="1"/>
    <col min="1601" max="1601" width="4" style="52" customWidth="1"/>
    <col min="1602" max="1602" width="4.42578125" style="52" bestFit="1" customWidth="1"/>
    <col min="1603" max="1603" width="4.5703125" style="52" customWidth="1"/>
    <col min="1604" max="1604" width="4.28515625" style="52" customWidth="1"/>
    <col min="1605" max="1605" width="4.42578125" style="52" bestFit="1" customWidth="1"/>
    <col min="1606" max="1606" width="4.7109375" style="52" customWidth="1"/>
    <col min="1607" max="1607" width="4.28515625" style="52" customWidth="1"/>
    <col min="1608" max="1608" width="4.7109375" style="52" customWidth="1"/>
    <col min="1609" max="1609" width="4.42578125" style="52" customWidth="1"/>
    <col min="1610" max="1610" width="4.28515625" style="52" customWidth="1"/>
    <col min="1611" max="1611" width="4.42578125" style="52" bestFit="1" customWidth="1"/>
    <col min="1612" max="1612" width="4.7109375" style="52" customWidth="1"/>
    <col min="1613" max="1619" width="4.28515625" style="52" customWidth="1"/>
    <col min="1620" max="1620" width="0.28515625" style="52" customWidth="1"/>
    <col min="1621" max="1628" width="0" style="52" hidden="1" customWidth="1"/>
    <col min="1629" max="1839" width="9.140625" style="52"/>
    <col min="1840" max="1840" width="10.140625" style="52" customWidth="1"/>
    <col min="1841" max="1841" width="38.28515625" style="52" bestFit="1" customWidth="1"/>
    <col min="1842" max="1842" width="11.140625" style="52" customWidth="1"/>
    <col min="1843" max="1844" width="9.140625" style="52"/>
    <col min="1845" max="1845" width="9.28515625" style="52" bestFit="1" customWidth="1"/>
    <col min="1846" max="1846" width="8.42578125" style="52" customWidth="1"/>
    <col min="1847" max="1847" width="8.7109375" style="52" customWidth="1"/>
    <col min="1848" max="1848" width="8.42578125" style="52" customWidth="1"/>
    <col min="1849" max="1849" width="8.5703125" style="52" customWidth="1"/>
    <col min="1850" max="1850" width="6.42578125" style="52" customWidth="1"/>
    <col min="1851" max="1851" width="7.140625" style="52" customWidth="1"/>
    <col min="1852" max="1852" width="4.42578125" style="52" customWidth="1"/>
    <col min="1853" max="1853" width="5.28515625" style="52" customWidth="1"/>
    <col min="1854" max="1855" width="4.5703125" style="52" customWidth="1"/>
    <col min="1856" max="1856" width="4.42578125" style="52" customWidth="1"/>
    <col min="1857" max="1857" width="4" style="52" customWidth="1"/>
    <col min="1858" max="1858" width="4.42578125" style="52" bestFit="1" customWidth="1"/>
    <col min="1859" max="1859" width="4.5703125" style="52" customWidth="1"/>
    <col min="1860" max="1860" width="4.28515625" style="52" customWidth="1"/>
    <col min="1861" max="1861" width="4.42578125" style="52" bestFit="1" customWidth="1"/>
    <col min="1862" max="1862" width="4.7109375" style="52" customWidth="1"/>
    <col min="1863" max="1863" width="4.28515625" style="52" customWidth="1"/>
    <col min="1864" max="1864" width="4.7109375" style="52" customWidth="1"/>
    <col min="1865" max="1865" width="4.42578125" style="52" customWidth="1"/>
    <col min="1866" max="1866" width="4.28515625" style="52" customWidth="1"/>
    <col min="1867" max="1867" width="4.42578125" style="52" bestFit="1" customWidth="1"/>
    <col min="1868" max="1868" width="4.7109375" style="52" customWidth="1"/>
    <col min="1869" max="1875" width="4.28515625" style="52" customWidth="1"/>
    <col min="1876" max="1876" width="0.28515625" style="52" customWidth="1"/>
    <col min="1877" max="1884" width="0" style="52" hidden="1" customWidth="1"/>
    <col min="1885" max="2095" width="9.140625" style="52"/>
    <col min="2096" max="2096" width="10.140625" style="52" customWidth="1"/>
    <col min="2097" max="2097" width="38.28515625" style="52" bestFit="1" customWidth="1"/>
    <col min="2098" max="2098" width="11.140625" style="52" customWidth="1"/>
    <col min="2099" max="2100" width="9.140625" style="52"/>
    <col min="2101" max="2101" width="9.28515625" style="52" bestFit="1" customWidth="1"/>
    <col min="2102" max="2102" width="8.42578125" style="52" customWidth="1"/>
    <col min="2103" max="2103" width="8.7109375" style="52" customWidth="1"/>
    <col min="2104" max="2104" width="8.42578125" style="52" customWidth="1"/>
    <col min="2105" max="2105" width="8.5703125" style="52" customWidth="1"/>
    <col min="2106" max="2106" width="6.42578125" style="52" customWidth="1"/>
    <col min="2107" max="2107" width="7.140625" style="52" customWidth="1"/>
    <col min="2108" max="2108" width="4.42578125" style="52" customWidth="1"/>
    <col min="2109" max="2109" width="5.28515625" style="52" customWidth="1"/>
    <col min="2110" max="2111" width="4.5703125" style="52" customWidth="1"/>
    <col min="2112" max="2112" width="4.42578125" style="52" customWidth="1"/>
    <col min="2113" max="2113" width="4" style="52" customWidth="1"/>
    <col min="2114" max="2114" width="4.42578125" style="52" bestFit="1" customWidth="1"/>
    <col min="2115" max="2115" width="4.5703125" style="52" customWidth="1"/>
    <col min="2116" max="2116" width="4.28515625" style="52" customWidth="1"/>
    <col min="2117" max="2117" width="4.42578125" style="52" bestFit="1" customWidth="1"/>
    <col min="2118" max="2118" width="4.7109375" style="52" customWidth="1"/>
    <col min="2119" max="2119" width="4.28515625" style="52" customWidth="1"/>
    <col min="2120" max="2120" width="4.7109375" style="52" customWidth="1"/>
    <col min="2121" max="2121" width="4.42578125" style="52" customWidth="1"/>
    <col min="2122" max="2122" width="4.28515625" style="52" customWidth="1"/>
    <col min="2123" max="2123" width="4.42578125" style="52" bestFit="1" customWidth="1"/>
    <col min="2124" max="2124" width="4.7109375" style="52" customWidth="1"/>
    <col min="2125" max="2131" width="4.28515625" style="52" customWidth="1"/>
    <col min="2132" max="2132" width="0.28515625" style="52" customWidth="1"/>
    <col min="2133" max="2140" width="0" style="52" hidden="1" customWidth="1"/>
    <col min="2141" max="2351" width="9.140625" style="52"/>
    <col min="2352" max="2352" width="10.140625" style="52" customWidth="1"/>
    <col min="2353" max="2353" width="38.28515625" style="52" bestFit="1" customWidth="1"/>
    <col min="2354" max="2354" width="11.140625" style="52" customWidth="1"/>
    <col min="2355" max="2356" width="9.140625" style="52"/>
    <col min="2357" max="2357" width="9.28515625" style="52" bestFit="1" customWidth="1"/>
    <col min="2358" max="2358" width="8.42578125" style="52" customWidth="1"/>
    <col min="2359" max="2359" width="8.7109375" style="52" customWidth="1"/>
    <col min="2360" max="2360" width="8.42578125" style="52" customWidth="1"/>
    <col min="2361" max="2361" width="8.5703125" style="52" customWidth="1"/>
    <col min="2362" max="2362" width="6.42578125" style="52" customWidth="1"/>
    <col min="2363" max="2363" width="7.140625" style="52" customWidth="1"/>
    <col min="2364" max="2364" width="4.42578125" style="52" customWidth="1"/>
    <col min="2365" max="2365" width="5.28515625" style="52" customWidth="1"/>
    <col min="2366" max="2367" width="4.5703125" style="52" customWidth="1"/>
    <col min="2368" max="2368" width="4.42578125" style="52" customWidth="1"/>
    <col min="2369" max="2369" width="4" style="52" customWidth="1"/>
    <col min="2370" max="2370" width="4.42578125" style="52" bestFit="1" customWidth="1"/>
    <col min="2371" max="2371" width="4.5703125" style="52" customWidth="1"/>
    <col min="2372" max="2372" width="4.28515625" style="52" customWidth="1"/>
    <col min="2373" max="2373" width="4.42578125" style="52" bestFit="1" customWidth="1"/>
    <col min="2374" max="2374" width="4.7109375" style="52" customWidth="1"/>
    <col min="2375" max="2375" width="4.28515625" style="52" customWidth="1"/>
    <col min="2376" max="2376" width="4.7109375" style="52" customWidth="1"/>
    <col min="2377" max="2377" width="4.42578125" style="52" customWidth="1"/>
    <col min="2378" max="2378" width="4.28515625" style="52" customWidth="1"/>
    <col min="2379" max="2379" width="4.42578125" style="52" bestFit="1" customWidth="1"/>
    <col min="2380" max="2380" width="4.7109375" style="52" customWidth="1"/>
    <col min="2381" max="2387" width="4.28515625" style="52" customWidth="1"/>
    <col min="2388" max="2388" width="0.28515625" style="52" customWidth="1"/>
    <col min="2389" max="2396" width="0" style="52" hidden="1" customWidth="1"/>
    <col min="2397" max="2607" width="9.140625" style="52"/>
    <col min="2608" max="2608" width="10.140625" style="52" customWidth="1"/>
    <col min="2609" max="2609" width="38.28515625" style="52" bestFit="1" customWidth="1"/>
    <col min="2610" max="2610" width="11.140625" style="52" customWidth="1"/>
    <col min="2611" max="2612" width="9.140625" style="52"/>
    <col min="2613" max="2613" width="9.28515625" style="52" bestFit="1" customWidth="1"/>
    <col min="2614" max="2614" width="8.42578125" style="52" customWidth="1"/>
    <col min="2615" max="2615" width="8.7109375" style="52" customWidth="1"/>
    <col min="2616" max="2616" width="8.42578125" style="52" customWidth="1"/>
    <col min="2617" max="2617" width="8.5703125" style="52" customWidth="1"/>
    <col min="2618" max="2618" width="6.42578125" style="52" customWidth="1"/>
    <col min="2619" max="2619" width="7.140625" style="52" customWidth="1"/>
    <col min="2620" max="2620" width="4.42578125" style="52" customWidth="1"/>
    <col min="2621" max="2621" width="5.28515625" style="52" customWidth="1"/>
    <col min="2622" max="2623" width="4.5703125" style="52" customWidth="1"/>
    <col min="2624" max="2624" width="4.42578125" style="52" customWidth="1"/>
    <col min="2625" max="2625" width="4" style="52" customWidth="1"/>
    <col min="2626" max="2626" width="4.42578125" style="52" bestFit="1" customWidth="1"/>
    <col min="2627" max="2627" width="4.5703125" style="52" customWidth="1"/>
    <col min="2628" max="2628" width="4.28515625" style="52" customWidth="1"/>
    <col min="2629" max="2629" width="4.42578125" style="52" bestFit="1" customWidth="1"/>
    <col min="2630" max="2630" width="4.7109375" style="52" customWidth="1"/>
    <col min="2631" max="2631" width="4.28515625" style="52" customWidth="1"/>
    <col min="2632" max="2632" width="4.7109375" style="52" customWidth="1"/>
    <col min="2633" max="2633" width="4.42578125" style="52" customWidth="1"/>
    <col min="2634" max="2634" width="4.28515625" style="52" customWidth="1"/>
    <col min="2635" max="2635" width="4.42578125" style="52" bestFit="1" customWidth="1"/>
    <col min="2636" max="2636" width="4.7109375" style="52" customWidth="1"/>
    <col min="2637" max="2643" width="4.28515625" style="52" customWidth="1"/>
    <col min="2644" max="2644" width="0.28515625" style="52" customWidth="1"/>
    <col min="2645" max="2652" width="0" style="52" hidden="1" customWidth="1"/>
    <col min="2653" max="2863" width="9.140625" style="52"/>
    <col min="2864" max="2864" width="10.140625" style="52" customWidth="1"/>
    <col min="2865" max="2865" width="38.28515625" style="52" bestFit="1" customWidth="1"/>
    <col min="2866" max="2866" width="11.140625" style="52" customWidth="1"/>
    <col min="2867" max="2868" width="9.140625" style="52"/>
    <col min="2869" max="2869" width="9.28515625" style="52" bestFit="1" customWidth="1"/>
    <col min="2870" max="2870" width="8.42578125" style="52" customWidth="1"/>
    <col min="2871" max="2871" width="8.7109375" style="52" customWidth="1"/>
    <col min="2872" max="2872" width="8.42578125" style="52" customWidth="1"/>
    <col min="2873" max="2873" width="8.5703125" style="52" customWidth="1"/>
    <col min="2874" max="2874" width="6.42578125" style="52" customWidth="1"/>
    <col min="2875" max="2875" width="7.140625" style="52" customWidth="1"/>
    <col min="2876" max="2876" width="4.42578125" style="52" customWidth="1"/>
    <col min="2877" max="2877" width="5.28515625" style="52" customWidth="1"/>
    <col min="2878" max="2879" width="4.5703125" style="52" customWidth="1"/>
    <col min="2880" max="2880" width="4.42578125" style="52" customWidth="1"/>
    <col min="2881" max="2881" width="4" style="52" customWidth="1"/>
    <col min="2882" max="2882" width="4.42578125" style="52" bestFit="1" customWidth="1"/>
    <col min="2883" max="2883" width="4.5703125" style="52" customWidth="1"/>
    <col min="2884" max="2884" width="4.28515625" style="52" customWidth="1"/>
    <col min="2885" max="2885" width="4.42578125" style="52" bestFit="1" customWidth="1"/>
    <col min="2886" max="2886" width="4.7109375" style="52" customWidth="1"/>
    <col min="2887" max="2887" width="4.28515625" style="52" customWidth="1"/>
    <col min="2888" max="2888" width="4.7109375" style="52" customWidth="1"/>
    <col min="2889" max="2889" width="4.42578125" style="52" customWidth="1"/>
    <col min="2890" max="2890" width="4.28515625" style="52" customWidth="1"/>
    <col min="2891" max="2891" width="4.42578125" style="52" bestFit="1" customWidth="1"/>
    <col min="2892" max="2892" width="4.7109375" style="52" customWidth="1"/>
    <col min="2893" max="2899" width="4.28515625" style="52" customWidth="1"/>
    <col min="2900" max="2900" width="0.28515625" style="52" customWidth="1"/>
    <col min="2901" max="2908" width="0" style="52" hidden="1" customWidth="1"/>
    <col min="2909" max="3119" width="9.140625" style="52"/>
    <col min="3120" max="3120" width="10.140625" style="52" customWidth="1"/>
    <col min="3121" max="3121" width="38.28515625" style="52" bestFit="1" customWidth="1"/>
    <col min="3122" max="3122" width="11.140625" style="52" customWidth="1"/>
    <col min="3123" max="3124" width="9.140625" style="52"/>
    <col min="3125" max="3125" width="9.28515625" style="52" bestFit="1" customWidth="1"/>
    <col min="3126" max="3126" width="8.42578125" style="52" customWidth="1"/>
    <col min="3127" max="3127" width="8.7109375" style="52" customWidth="1"/>
    <col min="3128" max="3128" width="8.42578125" style="52" customWidth="1"/>
    <col min="3129" max="3129" width="8.5703125" style="52" customWidth="1"/>
    <col min="3130" max="3130" width="6.42578125" style="52" customWidth="1"/>
    <col min="3131" max="3131" width="7.140625" style="52" customWidth="1"/>
    <col min="3132" max="3132" width="4.42578125" style="52" customWidth="1"/>
    <col min="3133" max="3133" width="5.28515625" style="52" customWidth="1"/>
    <col min="3134" max="3135" width="4.5703125" style="52" customWidth="1"/>
    <col min="3136" max="3136" width="4.42578125" style="52" customWidth="1"/>
    <col min="3137" max="3137" width="4" style="52" customWidth="1"/>
    <col min="3138" max="3138" width="4.42578125" style="52" bestFit="1" customWidth="1"/>
    <col min="3139" max="3139" width="4.5703125" style="52" customWidth="1"/>
    <col min="3140" max="3140" width="4.28515625" style="52" customWidth="1"/>
    <col min="3141" max="3141" width="4.42578125" style="52" bestFit="1" customWidth="1"/>
    <col min="3142" max="3142" width="4.7109375" style="52" customWidth="1"/>
    <col min="3143" max="3143" width="4.28515625" style="52" customWidth="1"/>
    <col min="3144" max="3144" width="4.7109375" style="52" customWidth="1"/>
    <col min="3145" max="3145" width="4.42578125" style="52" customWidth="1"/>
    <col min="3146" max="3146" width="4.28515625" style="52" customWidth="1"/>
    <col min="3147" max="3147" width="4.42578125" style="52" bestFit="1" customWidth="1"/>
    <col min="3148" max="3148" width="4.7109375" style="52" customWidth="1"/>
    <col min="3149" max="3155" width="4.28515625" style="52" customWidth="1"/>
    <col min="3156" max="3156" width="0.28515625" style="52" customWidth="1"/>
    <col min="3157" max="3164" width="0" style="52" hidden="1" customWidth="1"/>
    <col min="3165" max="3375" width="9.140625" style="52"/>
    <col min="3376" max="3376" width="10.140625" style="52" customWidth="1"/>
    <col min="3377" max="3377" width="38.28515625" style="52" bestFit="1" customWidth="1"/>
    <col min="3378" max="3378" width="11.140625" style="52" customWidth="1"/>
    <col min="3379" max="3380" width="9.140625" style="52"/>
    <col min="3381" max="3381" width="9.28515625" style="52" bestFit="1" customWidth="1"/>
    <col min="3382" max="3382" width="8.42578125" style="52" customWidth="1"/>
    <col min="3383" max="3383" width="8.7109375" style="52" customWidth="1"/>
    <col min="3384" max="3384" width="8.42578125" style="52" customWidth="1"/>
    <col min="3385" max="3385" width="8.5703125" style="52" customWidth="1"/>
    <col min="3386" max="3386" width="6.42578125" style="52" customWidth="1"/>
    <col min="3387" max="3387" width="7.140625" style="52" customWidth="1"/>
    <col min="3388" max="3388" width="4.42578125" style="52" customWidth="1"/>
    <col min="3389" max="3389" width="5.28515625" style="52" customWidth="1"/>
    <col min="3390" max="3391" width="4.5703125" style="52" customWidth="1"/>
    <col min="3392" max="3392" width="4.42578125" style="52" customWidth="1"/>
    <col min="3393" max="3393" width="4" style="52" customWidth="1"/>
    <col min="3394" max="3394" width="4.42578125" style="52" bestFit="1" customWidth="1"/>
    <col min="3395" max="3395" width="4.5703125" style="52" customWidth="1"/>
    <col min="3396" max="3396" width="4.28515625" style="52" customWidth="1"/>
    <col min="3397" max="3397" width="4.42578125" style="52" bestFit="1" customWidth="1"/>
    <col min="3398" max="3398" width="4.7109375" style="52" customWidth="1"/>
    <col min="3399" max="3399" width="4.28515625" style="52" customWidth="1"/>
    <col min="3400" max="3400" width="4.7109375" style="52" customWidth="1"/>
    <col min="3401" max="3401" width="4.42578125" style="52" customWidth="1"/>
    <col min="3402" max="3402" width="4.28515625" style="52" customWidth="1"/>
    <col min="3403" max="3403" width="4.42578125" style="52" bestFit="1" customWidth="1"/>
    <col min="3404" max="3404" width="4.7109375" style="52" customWidth="1"/>
    <col min="3405" max="3411" width="4.28515625" style="52" customWidth="1"/>
    <col min="3412" max="3412" width="0.28515625" style="52" customWidth="1"/>
    <col min="3413" max="3420" width="0" style="52" hidden="1" customWidth="1"/>
    <col min="3421" max="3631" width="9.140625" style="52"/>
    <col min="3632" max="3632" width="10.140625" style="52" customWidth="1"/>
    <col min="3633" max="3633" width="38.28515625" style="52" bestFit="1" customWidth="1"/>
    <col min="3634" max="3634" width="11.140625" style="52" customWidth="1"/>
    <col min="3635" max="3636" width="9.140625" style="52"/>
    <col min="3637" max="3637" width="9.28515625" style="52" bestFit="1" customWidth="1"/>
    <col min="3638" max="3638" width="8.42578125" style="52" customWidth="1"/>
    <col min="3639" max="3639" width="8.7109375" style="52" customWidth="1"/>
    <col min="3640" max="3640" width="8.42578125" style="52" customWidth="1"/>
    <col min="3641" max="3641" width="8.5703125" style="52" customWidth="1"/>
    <col min="3642" max="3642" width="6.42578125" style="52" customWidth="1"/>
    <col min="3643" max="3643" width="7.140625" style="52" customWidth="1"/>
    <col min="3644" max="3644" width="4.42578125" style="52" customWidth="1"/>
    <col min="3645" max="3645" width="5.28515625" style="52" customWidth="1"/>
    <col min="3646" max="3647" width="4.5703125" style="52" customWidth="1"/>
    <col min="3648" max="3648" width="4.42578125" style="52" customWidth="1"/>
    <col min="3649" max="3649" width="4" style="52" customWidth="1"/>
    <col min="3650" max="3650" width="4.42578125" style="52" bestFit="1" customWidth="1"/>
    <col min="3651" max="3651" width="4.5703125" style="52" customWidth="1"/>
    <col min="3652" max="3652" width="4.28515625" style="52" customWidth="1"/>
    <col min="3653" max="3653" width="4.42578125" style="52" bestFit="1" customWidth="1"/>
    <col min="3654" max="3654" width="4.7109375" style="52" customWidth="1"/>
    <col min="3655" max="3655" width="4.28515625" style="52" customWidth="1"/>
    <col min="3656" max="3656" width="4.7109375" style="52" customWidth="1"/>
    <col min="3657" max="3657" width="4.42578125" style="52" customWidth="1"/>
    <col min="3658" max="3658" width="4.28515625" style="52" customWidth="1"/>
    <col min="3659" max="3659" width="4.42578125" style="52" bestFit="1" customWidth="1"/>
    <col min="3660" max="3660" width="4.7109375" style="52" customWidth="1"/>
    <col min="3661" max="3667" width="4.28515625" style="52" customWidth="1"/>
    <col min="3668" max="3668" width="0.28515625" style="52" customWidth="1"/>
    <col min="3669" max="3676" width="0" style="52" hidden="1" customWidth="1"/>
    <col min="3677" max="3887" width="9.140625" style="52"/>
    <col min="3888" max="3888" width="10.140625" style="52" customWidth="1"/>
    <col min="3889" max="3889" width="38.28515625" style="52" bestFit="1" customWidth="1"/>
    <col min="3890" max="3890" width="11.140625" style="52" customWidth="1"/>
    <col min="3891" max="3892" width="9.140625" style="52"/>
    <col min="3893" max="3893" width="9.28515625" style="52" bestFit="1" customWidth="1"/>
    <col min="3894" max="3894" width="8.42578125" style="52" customWidth="1"/>
    <col min="3895" max="3895" width="8.7109375" style="52" customWidth="1"/>
    <col min="3896" max="3896" width="8.42578125" style="52" customWidth="1"/>
    <col min="3897" max="3897" width="8.5703125" style="52" customWidth="1"/>
    <col min="3898" max="3898" width="6.42578125" style="52" customWidth="1"/>
    <col min="3899" max="3899" width="7.140625" style="52" customWidth="1"/>
    <col min="3900" max="3900" width="4.42578125" style="52" customWidth="1"/>
    <col min="3901" max="3901" width="5.28515625" style="52" customWidth="1"/>
    <col min="3902" max="3903" width="4.5703125" style="52" customWidth="1"/>
    <col min="3904" max="3904" width="4.42578125" style="52" customWidth="1"/>
    <col min="3905" max="3905" width="4" style="52" customWidth="1"/>
    <col min="3906" max="3906" width="4.42578125" style="52" bestFit="1" customWidth="1"/>
    <col min="3907" max="3907" width="4.5703125" style="52" customWidth="1"/>
    <col min="3908" max="3908" width="4.28515625" style="52" customWidth="1"/>
    <col min="3909" max="3909" width="4.42578125" style="52" bestFit="1" customWidth="1"/>
    <col min="3910" max="3910" width="4.7109375" style="52" customWidth="1"/>
    <col min="3911" max="3911" width="4.28515625" style="52" customWidth="1"/>
    <col min="3912" max="3912" width="4.7109375" style="52" customWidth="1"/>
    <col min="3913" max="3913" width="4.42578125" style="52" customWidth="1"/>
    <col min="3914" max="3914" width="4.28515625" style="52" customWidth="1"/>
    <col min="3915" max="3915" width="4.42578125" style="52" bestFit="1" customWidth="1"/>
    <col min="3916" max="3916" width="4.7109375" style="52" customWidth="1"/>
    <col min="3917" max="3923" width="4.28515625" style="52" customWidth="1"/>
    <col min="3924" max="3924" width="0.28515625" style="52" customWidth="1"/>
    <col min="3925" max="3932" width="0" style="52" hidden="1" customWidth="1"/>
    <col min="3933" max="4143" width="9.140625" style="52"/>
    <col min="4144" max="4144" width="10.140625" style="52" customWidth="1"/>
    <col min="4145" max="4145" width="38.28515625" style="52" bestFit="1" customWidth="1"/>
    <col min="4146" max="4146" width="11.140625" style="52" customWidth="1"/>
    <col min="4147" max="4148" width="9.140625" style="52"/>
    <col min="4149" max="4149" width="9.28515625" style="52" bestFit="1" customWidth="1"/>
    <col min="4150" max="4150" width="8.42578125" style="52" customWidth="1"/>
    <col min="4151" max="4151" width="8.7109375" style="52" customWidth="1"/>
    <col min="4152" max="4152" width="8.42578125" style="52" customWidth="1"/>
    <col min="4153" max="4153" width="8.5703125" style="52" customWidth="1"/>
    <col min="4154" max="4154" width="6.42578125" style="52" customWidth="1"/>
    <col min="4155" max="4155" width="7.140625" style="52" customWidth="1"/>
    <col min="4156" max="4156" width="4.42578125" style="52" customWidth="1"/>
    <col min="4157" max="4157" width="5.28515625" style="52" customWidth="1"/>
    <col min="4158" max="4159" width="4.5703125" style="52" customWidth="1"/>
    <col min="4160" max="4160" width="4.42578125" style="52" customWidth="1"/>
    <col min="4161" max="4161" width="4" style="52" customWidth="1"/>
    <col min="4162" max="4162" width="4.42578125" style="52" bestFit="1" customWidth="1"/>
    <col min="4163" max="4163" width="4.5703125" style="52" customWidth="1"/>
    <col min="4164" max="4164" width="4.28515625" style="52" customWidth="1"/>
    <col min="4165" max="4165" width="4.42578125" style="52" bestFit="1" customWidth="1"/>
    <col min="4166" max="4166" width="4.7109375" style="52" customWidth="1"/>
    <col min="4167" max="4167" width="4.28515625" style="52" customWidth="1"/>
    <col min="4168" max="4168" width="4.7109375" style="52" customWidth="1"/>
    <col min="4169" max="4169" width="4.42578125" style="52" customWidth="1"/>
    <col min="4170" max="4170" width="4.28515625" style="52" customWidth="1"/>
    <col min="4171" max="4171" width="4.42578125" style="52" bestFit="1" customWidth="1"/>
    <col min="4172" max="4172" width="4.7109375" style="52" customWidth="1"/>
    <col min="4173" max="4179" width="4.28515625" style="52" customWidth="1"/>
    <col min="4180" max="4180" width="0.28515625" style="52" customWidth="1"/>
    <col min="4181" max="4188" width="0" style="52" hidden="1" customWidth="1"/>
    <col min="4189" max="4399" width="9.140625" style="52"/>
    <col min="4400" max="4400" width="10.140625" style="52" customWidth="1"/>
    <col min="4401" max="4401" width="38.28515625" style="52" bestFit="1" customWidth="1"/>
    <col min="4402" max="4402" width="11.140625" style="52" customWidth="1"/>
    <col min="4403" max="4404" width="9.140625" style="52"/>
    <col min="4405" max="4405" width="9.28515625" style="52" bestFit="1" customWidth="1"/>
    <col min="4406" max="4406" width="8.42578125" style="52" customWidth="1"/>
    <col min="4407" max="4407" width="8.7109375" style="52" customWidth="1"/>
    <col min="4408" max="4408" width="8.42578125" style="52" customWidth="1"/>
    <col min="4409" max="4409" width="8.5703125" style="52" customWidth="1"/>
    <col min="4410" max="4410" width="6.42578125" style="52" customWidth="1"/>
    <col min="4411" max="4411" width="7.140625" style="52" customWidth="1"/>
    <col min="4412" max="4412" width="4.42578125" style="52" customWidth="1"/>
    <col min="4413" max="4413" width="5.28515625" style="52" customWidth="1"/>
    <col min="4414" max="4415" width="4.5703125" style="52" customWidth="1"/>
    <col min="4416" max="4416" width="4.42578125" style="52" customWidth="1"/>
    <col min="4417" max="4417" width="4" style="52" customWidth="1"/>
    <col min="4418" max="4418" width="4.42578125" style="52" bestFit="1" customWidth="1"/>
    <col min="4419" max="4419" width="4.5703125" style="52" customWidth="1"/>
    <col min="4420" max="4420" width="4.28515625" style="52" customWidth="1"/>
    <col min="4421" max="4421" width="4.42578125" style="52" bestFit="1" customWidth="1"/>
    <col min="4422" max="4422" width="4.7109375" style="52" customWidth="1"/>
    <col min="4423" max="4423" width="4.28515625" style="52" customWidth="1"/>
    <col min="4424" max="4424" width="4.7109375" style="52" customWidth="1"/>
    <col min="4425" max="4425" width="4.42578125" style="52" customWidth="1"/>
    <col min="4426" max="4426" width="4.28515625" style="52" customWidth="1"/>
    <col min="4427" max="4427" width="4.42578125" style="52" bestFit="1" customWidth="1"/>
    <col min="4428" max="4428" width="4.7109375" style="52" customWidth="1"/>
    <col min="4429" max="4435" width="4.28515625" style="52" customWidth="1"/>
    <col min="4436" max="4436" width="0.28515625" style="52" customWidth="1"/>
    <col min="4437" max="4444" width="0" style="52" hidden="1" customWidth="1"/>
    <col min="4445" max="4655" width="9.140625" style="52"/>
    <col min="4656" max="4656" width="10.140625" style="52" customWidth="1"/>
    <col min="4657" max="4657" width="38.28515625" style="52" bestFit="1" customWidth="1"/>
    <col min="4658" max="4658" width="11.140625" style="52" customWidth="1"/>
    <col min="4659" max="4660" width="9.140625" style="52"/>
    <col min="4661" max="4661" width="9.28515625" style="52" bestFit="1" customWidth="1"/>
    <col min="4662" max="4662" width="8.42578125" style="52" customWidth="1"/>
    <col min="4663" max="4663" width="8.7109375" style="52" customWidth="1"/>
    <col min="4664" max="4664" width="8.42578125" style="52" customWidth="1"/>
    <col min="4665" max="4665" width="8.5703125" style="52" customWidth="1"/>
    <col min="4666" max="4666" width="6.42578125" style="52" customWidth="1"/>
    <col min="4667" max="4667" width="7.140625" style="52" customWidth="1"/>
    <col min="4668" max="4668" width="4.42578125" style="52" customWidth="1"/>
    <col min="4669" max="4669" width="5.28515625" style="52" customWidth="1"/>
    <col min="4670" max="4671" width="4.5703125" style="52" customWidth="1"/>
    <col min="4672" max="4672" width="4.42578125" style="52" customWidth="1"/>
    <col min="4673" max="4673" width="4" style="52" customWidth="1"/>
    <col min="4674" max="4674" width="4.42578125" style="52" bestFit="1" customWidth="1"/>
    <col min="4675" max="4675" width="4.5703125" style="52" customWidth="1"/>
    <col min="4676" max="4676" width="4.28515625" style="52" customWidth="1"/>
    <col min="4677" max="4677" width="4.42578125" style="52" bestFit="1" customWidth="1"/>
    <col min="4678" max="4678" width="4.7109375" style="52" customWidth="1"/>
    <col min="4679" max="4679" width="4.28515625" style="52" customWidth="1"/>
    <col min="4680" max="4680" width="4.7109375" style="52" customWidth="1"/>
    <col min="4681" max="4681" width="4.42578125" style="52" customWidth="1"/>
    <col min="4682" max="4682" width="4.28515625" style="52" customWidth="1"/>
    <col min="4683" max="4683" width="4.42578125" style="52" bestFit="1" customWidth="1"/>
    <col min="4684" max="4684" width="4.7109375" style="52" customWidth="1"/>
    <col min="4685" max="4691" width="4.28515625" style="52" customWidth="1"/>
    <col min="4692" max="4692" width="0.28515625" style="52" customWidth="1"/>
    <col min="4693" max="4700" width="0" style="52" hidden="1" customWidth="1"/>
    <col min="4701" max="4911" width="9.140625" style="52"/>
    <col min="4912" max="4912" width="10.140625" style="52" customWidth="1"/>
    <col min="4913" max="4913" width="38.28515625" style="52" bestFit="1" customWidth="1"/>
    <col min="4914" max="4914" width="11.140625" style="52" customWidth="1"/>
    <col min="4915" max="4916" width="9.140625" style="52"/>
    <col min="4917" max="4917" width="9.28515625" style="52" bestFit="1" customWidth="1"/>
    <col min="4918" max="4918" width="8.42578125" style="52" customWidth="1"/>
    <col min="4919" max="4919" width="8.7109375" style="52" customWidth="1"/>
    <col min="4920" max="4920" width="8.42578125" style="52" customWidth="1"/>
    <col min="4921" max="4921" width="8.5703125" style="52" customWidth="1"/>
    <col min="4922" max="4922" width="6.42578125" style="52" customWidth="1"/>
    <col min="4923" max="4923" width="7.140625" style="52" customWidth="1"/>
    <col min="4924" max="4924" width="4.42578125" style="52" customWidth="1"/>
    <col min="4925" max="4925" width="5.28515625" style="52" customWidth="1"/>
    <col min="4926" max="4927" width="4.5703125" style="52" customWidth="1"/>
    <col min="4928" max="4928" width="4.42578125" style="52" customWidth="1"/>
    <col min="4929" max="4929" width="4" style="52" customWidth="1"/>
    <col min="4930" max="4930" width="4.42578125" style="52" bestFit="1" customWidth="1"/>
    <col min="4931" max="4931" width="4.5703125" style="52" customWidth="1"/>
    <col min="4932" max="4932" width="4.28515625" style="52" customWidth="1"/>
    <col min="4933" max="4933" width="4.42578125" style="52" bestFit="1" customWidth="1"/>
    <col min="4934" max="4934" width="4.7109375" style="52" customWidth="1"/>
    <col min="4935" max="4935" width="4.28515625" style="52" customWidth="1"/>
    <col min="4936" max="4936" width="4.7109375" style="52" customWidth="1"/>
    <col min="4937" max="4937" width="4.42578125" style="52" customWidth="1"/>
    <col min="4938" max="4938" width="4.28515625" style="52" customWidth="1"/>
    <col min="4939" max="4939" width="4.42578125" style="52" bestFit="1" customWidth="1"/>
    <col min="4940" max="4940" width="4.7109375" style="52" customWidth="1"/>
    <col min="4941" max="4947" width="4.28515625" style="52" customWidth="1"/>
    <col min="4948" max="4948" width="0.28515625" style="52" customWidth="1"/>
    <col min="4949" max="4956" width="0" style="52" hidden="1" customWidth="1"/>
    <col min="4957" max="5167" width="9.140625" style="52"/>
    <col min="5168" max="5168" width="10.140625" style="52" customWidth="1"/>
    <col min="5169" max="5169" width="38.28515625" style="52" bestFit="1" customWidth="1"/>
    <col min="5170" max="5170" width="11.140625" style="52" customWidth="1"/>
    <col min="5171" max="5172" width="9.140625" style="52"/>
    <col min="5173" max="5173" width="9.28515625" style="52" bestFit="1" customWidth="1"/>
    <col min="5174" max="5174" width="8.42578125" style="52" customWidth="1"/>
    <col min="5175" max="5175" width="8.7109375" style="52" customWidth="1"/>
    <col min="5176" max="5176" width="8.42578125" style="52" customWidth="1"/>
    <col min="5177" max="5177" width="8.5703125" style="52" customWidth="1"/>
    <col min="5178" max="5178" width="6.42578125" style="52" customWidth="1"/>
    <col min="5179" max="5179" width="7.140625" style="52" customWidth="1"/>
    <col min="5180" max="5180" width="4.42578125" style="52" customWidth="1"/>
    <col min="5181" max="5181" width="5.28515625" style="52" customWidth="1"/>
    <col min="5182" max="5183" width="4.5703125" style="52" customWidth="1"/>
    <col min="5184" max="5184" width="4.42578125" style="52" customWidth="1"/>
    <col min="5185" max="5185" width="4" style="52" customWidth="1"/>
    <col min="5186" max="5186" width="4.42578125" style="52" bestFit="1" customWidth="1"/>
    <col min="5187" max="5187" width="4.5703125" style="52" customWidth="1"/>
    <col min="5188" max="5188" width="4.28515625" style="52" customWidth="1"/>
    <col min="5189" max="5189" width="4.42578125" style="52" bestFit="1" customWidth="1"/>
    <col min="5190" max="5190" width="4.7109375" style="52" customWidth="1"/>
    <col min="5191" max="5191" width="4.28515625" style="52" customWidth="1"/>
    <col min="5192" max="5192" width="4.7109375" style="52" customWidth="1"/>
    <col min="5193" max="5193" width="4.42578125" style="52" customWidth="1"/>
    <col min="5194" max="5194" width="4.28515625" style="52" customWidth="1"/>
    <col min="5195" max="5195" width="4.42578125" style="52" bestFit="1" customWidth="1"/>
    <col min="5196" max="5196" width="4.7109375" style="52" customWidth="1"/>
    <col min="5197" max="5203" width="4.28515625" style="52" customWidth="1"/>
    <col min="5204" max="5204" width="0.28515625" style="52" customWidth="1"/>
    <col min="5205" max="5212" width="0" style="52" hidden="1" customWidth="1"/>
    <col min="5213" max="5423" width="9.140625" style="52"/>
    <col min="5424" max="5424" width="10.140625" style="52" customWidth="1"/>
    <col min="5425" max="5425" width="38.28515625" style="52" bestFit="1" customWidth="1"/>
    <col min="5426" max="5426" width="11.140625" style="52" customWidth="1"/>
    <col min="5427" max="5428" width="9.140625" style="52"/>
    <col min="5429" max="5429" width="9.28515625" style="52" bestFit="1" customWidth="1"/>
    <col min="5430" max="5430" width="8.42578125" style="52" customWidth="1"/>
    <col min="5431" max="5431" width="8.7109375" style="52" customWidth="1"/>
    <col min="5432" max="5432" width="8.42578125" style="52" customWidth="1"/>
    <col min="5433" max="5433" width="8.5703125" style="52" customWidth="1"/>
    <col min="5434" max="5434" width="6.42578125" style="52" customWidth="1"/>
    <col min="5435" max="5435" width="7.140625" style="52" customWidth="1"/>
    <col min="5436" max="5436" width="4.42578125" style="52" customWidth="1"/>
    <col min="5437" max="5437" width="5.28515625" style="52" customWidth="1"/>
    <col min="5438" max="5439" width="4.5703125" style="52" customWidth="1"/>
    <col min="5440" max="5440" width="4.42578125" style="52" customWidth="1"/>
    <col min="5441" max="5441" width="4" style="52" customWidth="1"/>
    <col min="5442" max="5442" width="4.42578125" style="52" bestFit="1" customWidth="1"/>
    <col min="5443" max="5443" width="4.5703125" style="52" customWidth="1"/>
    <col min="5444" max="5444" width="4.28515625" style="52" customWidth="1"/>
    <col min="5445" max="5445" width="4.42578125" style="52" bestFit="1" customWidth="1"/>
    <col min="5446" max="5446" width="4.7109375" style="52" customWidth="1"/>
    <col min="5447" max="5447" width="4.28515625" style="52" customWidth="1"/>
    <col min="5448" max="5448" width="4.7109375" style="52" customWidth="1"/>
    <col min="5449" max="5449" width="4.42578125" style="52" customWidth="1"/>
    <col min="5450" max="5450" width="4.28515625" style="52" customWidth="1"/>
    <col min="5451" max="5451" width="4.42578125" style="52" bestFit="1" customWidth="1"/>
    <col min="5452" max="5452" width="4.7109375" style="52" customWidth="1"/>
    <col min="5453" max="5459" width="4.28515625" style="52" customWidth="1"/>
    <col min="5460" max="5460" width="0.28515625" style="52" customWidth="1"/>
    <col min="5461" max="5468" width="0" style="52" hidden="1" customWidth="1"/>
    <col min="5469" max="5679" width="9.140625" style="52"/>
    <col min="5680" max="5680" width="10.140625" style="52" customWidth="1"/>
    <col min="5681" max="5681" width="38.28515625" style="52" bestFit="1" customWidth="1"/>
    <col min="5682" max="5682" width="11.140625" style="52" customWidth="1"/>
    <col min="5683" max="5684" width="9.140625" style="52"/>
    <col min="5685" max="5685" width="9.28515625" style="52" bestFit="1" customWidth="1"/>
    <col min="5686" max="5686" width="8.42578125" style="52" customWidth="1"/>
    <col min="5687" max="5687" width="8.7109375" style="52" customWidth="1"/>
    <col min="5688" max="5688" width="8.42578125" style="52" customWidth="1"/>
    <col min="5689" max="5689" width="8.5703125" style="52" customWidth="1"/>
    <col min="5690" max="5690" width="6.42578125" style="52" customWidth="1"/>
    <col min="5691" max="5691" width="7.140625" style="52" customWidth="1"/>
    <col min="5692" max="5692" width="4.42578125" style="52" customWidth="1"/>
    <col min="5693" max="5693" width="5.28515625" style="52" customWidth="1"/>
    <col min="5694" max="5695" width="4.5703125" style="52" customWidth="1"/>
    <col min="5696" max="5696" width="4.42578125" style="52" customWidth="1"/>
    <col min="5697" max="5697" width="4" style="52" customWidth="1"/>
    <col min="5698" max="5698" width="4.42578125" style="52" bestFit="1" customWidth="1"/>
    <col min="5699" max="5699" width="4.5703125" style="52" customWidth="1"/>
    <col min="5700" max="5700" width="4.28515625" style="52" customWidth="1"/>
    <col min="5701" max="5701" width="4.42578125" style="52" bestFit="1" customWidth="1"/>
    <col min="5702" max="5702" width="4.7109375" style="52" customWidth="1"/>
    <col min="5703" max="5703" width="4.28515625" style="52" customWidth="1"/>
    <col min="5704" max="5704" width="4.7109375" style="52" customWidth="1"/>
    <col min="5705" max="5705" width="4.42578125" style="52" customWidth="1"/>
    <col min="5706" max="5706" width="4.28515625" style="52" customWidth="1"/>
    <col min="5707" max="5707" width="4.42578125" style="52" bestFit="1" customWidth="1"/>
    <col min="5708" max="5708" width="4.7109375" style="52" customWidth="1"/>
    <col min="5709" max="5715" width="4.28515625" style="52" customWidth="1"/>
    <col min="5716" max="5716" width="0.28515625" style="52" customWidth="1"/>
    <col min="5717" max="5724" width="0" style="52" hidden="1" customWidth="1"/>
    <col min="5725" max="5935" width="9.140625" style="52"/>
    <col min="5936" max="5936" width="10.140625" style="52" customWidth="1"/>
    <col min="5937" max="5937" width="38.28515625" style="52" bestFit="1" customWidth="1"/>
    <col min="5938" max="5938" width="11.140625" style="52" customWidth="1"/>
    <col min="5939" max="5940" width="9.140625" style="52"/>
    <col min="5941" max="5941" width="9.28515625" style="52" bestFit="1" customWidth="1"/>
    <col min="5942" max="5942" width="8.42578125" style="52" customWidth="1"/>
    <col min="5943" max="5943" width="8.7109375" style="52" customWidth="1"/>
    <col min="5944" max="5944" width="8.42578125" style="52" customWidth="1"/>
    <col min="5945" max="5945" width="8.5703125" style="52" customWidth="1"/>
    <col min="5946" max="5946" width="6.42578125" style="52" customWidth="1"/>
    <col min="5947" max="5947" width="7.140625" style="52" customWidth="1"/>
    <col min="5948" max="5948" width="4.42578125" style="52" customWidth="1"/>
    <col min="5949" max="5949" width="5.28515625" style="52" customWidth="1"/>
    <col min="5950" max="5951" width="4.5703125" style="52" customWidth="1"/>
    <col min="5952" max="5952" width="4.42578125" style="52" customWidth="1"/>
    <col min="5953" max="5953" width="4" style="52" customWidth="1"/>
    <col min="5954" max="5954" width="4.42578125" style="52" bestFit="1" customWidth="1"/>
    <col min="5955" max="5955" width="4.5703125" style="52" customWidth="1"/>
    <col min="5956" max="5956" width="4.28515625" style="52" customWidth="1"/>
    <col min="5957" max="5957" width="4.42578125" style="52" bestFit="1" customWidth="1"/>
    <col min="5958" max="5958" width="4.7109375" style="52" customWidth="1"/>
    <col min="5959" max="5959" width="4.28515625" style="52" customWidth="1"/>
    <col min="5960" max="5960" width="4.7109375" style="52" customWidth="1"/>
    <col min="5961" max="5961" width="4.42578125" style="52" customWidth="1"/>
    <col min="5962" max="5962" width="4.28515625" style="52" customWidth="1"/>
    <col min="5963" max="5963" width="4.42578125" style="52" bestFit="1" customWidth="1"/>
    <col min="5964" max="5964" width="4.7109375" style="52" customWidth="1"/>
    <col min="5965" max="5971" width="4.28515625" style="52" customWidth="1"/>
    <col min="5972" max="5972" width="0.28515625" style="52" customWidth="1"/>
    <col min="5973" max="5980" width="0" style="52" hidden="1" customWidth="1"/>
    <col min="5981" max="6191" width="9.140625" style="52"/>
    <col min="6192" max="6192" width="10.140625" style="52" customWidth="1"/>
    <col min="6193" max="6193" width="38.28515625" style="52" bestFit="1" customWidth="1"/>
    <col min="6194" max="6194" width="11.140625" style="52" customWidth="1"/>
    <col min="6195" max="6196" width="9.140625" style="52"/>
    <col min="6197" max="6197" width="9.28515625" style="52" bestFit="1" customWidth="1"/>
    <col min="6198" max="6198" width="8.42578125" style="52" customWidth="1"/>
    <col min="6199" max="6199" width="8.7109375" style="52" customWidth="1"/>
    <col min="6200" max="6200" width="8.42578125" style="52" customWidth="1"/>
    <col min="6201" max="6201" width="8.5703125" style="52" customWidth="1"/>
    <col min="6202" max="6202" width="6.42578125" style="52" customWidth="1"/>
    <col min="6203" max="6203" width="7.140625" style="52" customWidth="1"/>
    <col min="6204" max="6204" width="4.42578125" style="52" customWidth="1"/>
    <col min="6205" max="6205" width="5.28515625" style="52" customWidth="1"/>
    <col min="6206" max="6207" width="4.5703125" style="52" customWidth="1"/>
    <col min="6208" max="6208" width="4.42578125" style="52" customWidth="1"/>
    <col min="6209" max="6209" width="4" style="52" customWidth="1"/>
    <col min="6210" max="6210" width="4.42578125" style="52" bestFit="1" customWidth="1"/>
    <col min="6211" max="6211" width="4.5703125" style="52" customWidth="1"/>
    <col min="6212" max="6212" width="4.28515625" style="52" customWidth="1"/>
    <col min="6213" max="6213" width="4.42578125" style="52" bestFit="1" customWidth="1"/>
    <col min="6214" max="6214" width="4.7109375" style="52" customWidth="1"/>
    <col min="6215" max="6215" width="4.28515625" style="52" customWidth="1"/>
    <col min="6216" max="6216" width="4.7109375" style="52" customWidth="1"/>
    <col min="6217" max="6217" width="4.42578125" style="52" customWidth="1"/>
    <col min="6218" max="6218" width="4.28515625" style="52" customWidth="1"/>
    <col min="6219" max="6219" width="4.42578125" style="52" bestFit="1" customWidth="1"/>
    <col min="6220" max="6220" width="4.7109375" style="52" customWidth="1"/>
    <col min="6221" max="6227" width="4.28515625" style="52" customWidth="1"/>
    <col min="6228" max="6228" width="0.28515625" style="52" customWidth="1"/>
    <col min="6229" max="6236" width="0" style="52" hidden="1" customWidth="1"/>
    <col min="6237" max="6447" width="9.140625" style="52"/>
    <col min="6448" max="6448" width="10.140625" style="52" customWidth="1"/>
    <col min="6449" max="6449" width="38.28515625" style="52" bestFit="1" customWidth="1"/>
    <col min="6450" max="6450" width="11.140625" style="52" customWidth="1"/>
    <col min="6451" max="6452" width="9.140625" style="52"/>
    <col min="6453" max="6453" width="9.28515625" style="52" bestFit="1" customWidth="1"/>
    <col min="6454" max="6454" width="8.42578125" style="52" customWidth="1"/>
    <col min="6455" max="6455" width="8.7109375" style="52" customWidth="1"/>
    <col min="6456" max="6456" width="8.42578125" style="52" customWidth="1"/>
    <col min="6457" max="6457" width="8.5703125" style="52" customWidth="1"/>
    <col min="6458" max="6458" width="6.42578125" style="52" customWidth="1"/>
    <col min="6459" max="6459" width="7.140625" style="52" customWidth="1"/>
    <col min="6460" max="6460" width="4.42578125" style="52" customWidth="1"/>
    <col min="6461" max="6461" width="5.28515625" style="52" customWidth="1"/>
    <col min="6462" max="6463" width="4.5703125" style="52" customWidth="1"/>
    <col min="6464" max="6464" width="4.42578125" style="52" customWidth="1"/>
    <col min="6465" max="6465" width="4" style="52" customWidth="1"/>
    <col min="6466" max="6466" width="4.42578125" style="52" bestFit="1" customWidth="1"/>
    <col min="6467" max="6467" width="4.5703125" style="52" customWidth="1"/>
    <col min="6468" max="6468" width="4.28515625" style="52" customWidth="1"/>
    <col min="6469" max="6469" width="4.42578125" style="52" bestFit="1" customWidth="1"/>
    <col min="6470" max="6470" width="4.7109375" style="52" customWidth="1"/>
    <col min="6471" max="6471" width="4.28515625" style="52" customWidth="1"/>
    <col min="6472" max="6472" width="4.7109375" style="52" customWidth="1"/>
    <col min="6473" max="6473" width="4.42578125" style="52" customWidth="1"/>
    <col min="6474" max="6474" width="4.28515625" style="52" customWidth="1"/>
    <col min="6475" max="6475" width="4.42578125" style="52" bestFit="1" customWidth="1"/>
    <col min="6476" max="6476" width="4.7109375" style="52" customWidth="1"/>
    <col min="6477" max="6483" width="4.28515625" style="52" customWidth="1"/>
    <col min="6484" max="6484" width="0.28515625" style="52" customWidth="1"/>
    <col min="6485" max="6492" width="0" style="52" hidden="1" customWidth="1"/>
    <col min="6493" max="6703" width="9.140625" style="52"/>
    <col min="6704" max="6704" width="10.140625" style="52" customWidth="1"/>
    <col min="6705" max="6705" width="38.28515625" style="52" bestFit="1" customWidth="1"/>
    <col min="6706" max="6706" width="11.140625" style="52" customWidth="1"/>
    <col min="6707" max="6708" width="9.140625" style="52"/>
    <col min="6709" max="6709" width="9.28515625" style="52" bestFit="1" customWidth="1"/>
    <col min="6710" max="6710" width="8.42578125" style="52" customWidth="1"/>
    <col min="6711" max="6711" width="8.7109375" style="52" customWidth="1"/>
    <col min="6712" max="6712" width="8.42578125" style="52" customWidth="1"/>
    <col min="6713" max="6713" width="8.5703125" style="52" customWidth="1"/>
    <col min="6714" max="6714" width="6.42578125" style="52" customWidth="1"/>
    <col min="6715" max="6715" width="7.140625" style="52" customWidth="1"/>
    <col min="6716" max="6716" width="4.42578125" style="52" customWidth="1"/>
    <col min="6717" max="6717" width="5.28515625" style="52" customWidth="1"/>
    <col min="6718" max="6719" width="4.5703125" style="52" customWidth="1"/>
    <col min="6720" max="6720" width="4.42578125" style="52" customWidth="1"/>
    <col min="6721" max="6721" width="4" style="52" customWidth="1"/>
    <col min="6722" max="6722" width="4.42578125" style="52" bestFit="1" customWidth="1"/>
    <col min="6723" max="6723" width="4.5703125" style="52" customWidth="1"/>
    <col min="6724" max="6724" width="4.28515625" style="52" customWidth="1"/>
    <col min="6725" max="6725" width="4.42578125" style="52" bestFit="1" customWidth="1"/>
    <col min="6726" max="6726" width="4.7109375" style="52" customWidth="1"/>
    <col min="6727" max="6727" width="4.28515625" style="52" customWidth="1"/>
    <col min="6728" max="6728" width="4.7109375" style="52" customWidth="1"/>
    <col min="6729" max="6729" width="4.42578125" style="52" customWidth="1"/>
    <col min="6730" max="6730" width="4.28515625" style="52" customWidth="1"/>
    <col min="6731" max="6731" width="4.42578125" style="52" bestFit="1" customWidth="1"/>
    <col min="6732" max="6732" width="4.7109375" style="52" customWidth="1"/>
    <col min="6733" max="6739" width="4.28515625" style="52" customWidth="1"/>
    <col min="6740" max="6740" width="0.28515625" style="52" customWidth="1"/>
    <col min="6741" max="6748" width="0" style="52" hidden="1" customWidth="1"/>
    <col min="6749" max="6959" width="9.140625" style="52"/>
    <col min="6960" max="6960" width="10.140625" style="52" customWidth="1"/>
    <col min="6961" max="6961" width="38.28515625" style="52" bestFit="1" customWidth="1"/>
    <col min="6962" max="6962" width="11.140625" style="52" customWidth="1"/>
    <col min="6963" max="6964" width="9.140625" style="52"/>
    <col min="6965" max="6965" width="9.28515625" style="52" bestFit="1" customWidth="1"/>
    <col min="6966" max="6966" width="8.42578125" style="52" customWidth="1"/>
    <col min="6967" max="6967" width="8.7109375" style="52" customWidth="1"/>
    <col min="6968" max="6968" width="8.42578125" style="52" customWidth="1"/>
    <col min="6969" max="6969" width="8.5703125" style="52" customWidth="1"/>
    <col min="6970" max="6970" width="6.42578125" style="52" customWidth="1"/>
    <col min="6971" max="6971" width="7.140625" style="52" customWidth="1"/>
    <col min="6972" max="6972" width="4.42578125" style="52" customWidth="1"/>
    <col min="6973" max="6973" width="5.28515625" style="52" customWidth="1"/>
    <col min="6974" max="6975" width="4.5703125" style="52" customWidth="1"/>
    <col min="6976" max="6976" width="4.42578125" style="52" customWidth="1"/>
    <col min="6977" max="6977" width="4" style="52" customWidth="1"/>
    <col min="6978" max="6978" width="4.42578125" style="52" bestFit="1" customWidth="1"/>
    <col min="6979" max="6979" width="4.5703125" style="52" customWidth="1"/>
    <col min="6980" max="6980" width="4.28515625" style="52" customWidth="1"/>
    <col min="6981" max="6981" width="4.42578125" style="52" bestFit="1" customWidth="1"/>
    <col min="6982" max="6982" width="4.7109375" style="52" customWidth="1"/>
    <col min="6983" max="6983" width="4.28515625" style="52" customWidth="1"/>
    <col min="6984" max="6984" width="4.7109375" style="52" customWidth="1"/>
    <col min="6985" max="6985" width="4.42578125" style="52" customWidth="1"/>
    <col min="6986" max="6986" width="4.28515625" style="52" customWidth="1"/>
    <col min="6987" max="6987" width="4.42578125" style="52" bestFit="1" customWidth="1"/>
    <col min="6988" max="6988" width="4.7109375" style="52" customWidth="1"/>
    <col min="6989" max="6995" width="4.28515625" style="52" customWidth="1"/>
    <col min="6996" max="6996" width="0.28515625" style="52" customWidth="1"/>
    <col min="6997" max="7004" width="0" style="52" hidden="1" customWidth="1"/>
    <col min="7005" max="7215" width="9.140625" style="52"/>
    <col min="7216" max="7216" width="10.140625" style="52" customWidth="1"/>
    <col min="7217" max="7217" width="38.28515625" style="52" bestFit="1" customWidth="1"/>
    <col min="7218" max="7218" width="11.140625" style="52" customWidth="1"/>
    <col min="7219" max="7220" width="9.140625" style="52"/>
    <col min="7221" max="7221" width="9.28515625" style="52" bestFit="1" customWidth="1"/>
    <col min="7222" max="7222" width="8.42578125" style="52" customWidth="1"/>
    <col min="7223" max="7223" width="8.7109375" style="52" customWidth="1"/>
    <col min="7224" max="7224" width="8.42578125" style="52" customWidth="1"/>
    <col min="7225" max="7225" width="8.5703125" style="52" customWidth="1"/>
    <col min="7226" max="7226" width="6.42578125" style="52" customWidth="1"/>
    <col min="7227" max="7227" width="7.140625" style="52" customWidth="1"/>
    <col min="7228" max="7228" width="4.42578125" style="52" customWidth="1"/>
    <col min="7229" max="7229" width="5.28515625" style="52" customWidth="1"/>
    <col min="7230" max="7231" width="4.5703125" style="52" customWidth="1"/>
    <col min="7232" max="7232" width="4.42578125" style="52" customWidth="1"/>
    <col min="7233" max="7233" width="4" style="52" customWidth="1"/>
    <col min="7234" max="7234" width="4.42578125" style="52" bestFit="1" customWidth="1"/>
    <col min="7235" max="7235" width="4.5703125" style="52" customWidth="1"/>
    <col min="7236" max="7236" width="4.28515625" style="52" customWidth="1"/>
    <col min="7237" max="7237" width="4.42578125" style="52" bestFit="1" customWidth="1"/>
    <col min="7238" max="7238" width="4.7109375" style="52" customWidth="1"/>
    <col min="7239" max="7239" width="4.28515625" style="52" customWidth="1"/>
    <col min="7240" max="7240" width="4.7109375" style="52" customWidth="1"/>
    <col min="7241" max="7241" width="4.42578125" style="52" customWidth="1"/>
    <col min="7242" max="7242" width="4.28515625" style="52" customWidth="1"/>
    <col min="7243" max="7243" width="4.42578125" style="52" bestFit="1" customWidth="1"/>
    <col min="7244" max="7244" width="4.7109375" style="52" customWidth="1"/>
    <col min="7245" max="7251" width="4.28515625" style="52" customWidth="1"/>
    <col min="7252" max="7252" width="0.28515625" style="52" customWidth="1"/>
    <col min="7253" max="7260" width="0" style="52" hidden="1" customWidth="1"/>
    <col min="7261" max="7471" width="9.140625" style="52"/>
    <col min="7472" max="7472" width="10.140625" style="52" customWidth="1"/>
    <col min="7473" max="7473" width="38.28515625" style="52" bestFit="1" customWidth="1"/>
    <col min="7474" max="7474" width="11.140625" style="52" customWidth="1"/>
    <col min="7475" max="7476" width="9.140625" style="52"/>
    <col min="7477" max="7477" width="9.28515625" style="52" bestFit="1" customWidth="1"/>
    <col min="7478" max="7478" width="8.42578125" style="52" customWidth="1"/>
    <col min="7479" max="7479" width="8.7109375" style="52" customWidth="1"/>
    <col min="7480" max="7480" width="8.42578125" style="52" customWidth="1"/>
    <col min="7481" max="7481" width="8.5703125" style="52" customWidth="1"/>
    <col min="7482" max="7482" width="6.42578125" style="52" customWidth="1"/>
    <col min="7483" max="7483" width="7.140625" style="52" customWidth="1"/>
    <col min="7484" max="7484" width="4.42578125" style="52" customWidth="1"/>
    <col min="7485" max="7485" width="5.28515625" style="52" customWidth="1"/>
    <col min="7486" max="7487" width="4.5703125" style="52" customWidth="1"/>
    <col min="7488" max="7488" width="4.42578125" style="52" customWidth="1"/>
    <col min="7489" max="7489" width="4" style="52" customWidth="1"/>
    <col min="7490" max="7490" width="4.42578125" style="52" bestFit="1" customWidth="1"/>
    <col min="7491" max="7491" width="4.5703125" style="52" customWidth="1"/>
    <col min="7492" max="7492" width="4.28515625" style="52" customWidth="1"/>
    <col min="7493" max="7493" width="4.42578125" style="52" bestFit="1" customWidth="1"/>
    <col min="7494" max="7494" width="4.7109375" style="52" customWidth="1"/>
    <col min="7495" max="7495" width="4.28515625" style="52" customWidth="1"/>
    <col min="7496" max="7496" width="4.7109375" style="52" customWidth="1"/>
    <col min="7497" max="7497" width="4.42578125" style="52" customWidth="1"/>
    <col min="7498" max="7498" width="4.28515625" style="52" customWidth="1"/>
    <col min="7499" max="7499" width="4.42578125" style="52" bestFit="1" customWidth="1"/>
    <col min="7500" max="7500" width="4.7109375" style="52" customWidth="1"/>
    <col min="7501" max="7507" width="4.28515625" style="52" customWidth="1"/>
    <col min="7508" max="7508" width="0.28515625" style="52" customWidth="1"/>
    <col min="7509" max="7516" width="0" style="52" hidden="1" customWidth="1"/>
    <col min="7517" max="7727" width="9.140625" style="52"/>
    <col min="7728" max="7728" width="10.140625" style="52" customWidth="1"/>
    <col min="7729" max="7729" width="38.28515625" style="52" bestFit="1" customWidth="1"/>
    <col min="7730" max="7730" width="11.140625" style="52" customWidth="1"/>
    <col min="7731" max="7732" width="9.140625" style="52"/>
    <col min="7733" max="7733" width="9.28515625" style="52" bestFit="1" customWidth="1"/>
    <col min="7734" max="7734" width="8.42578125" style="52" customWidth="1"/>
    <col min="7735" max="7735" width="8.7109375" style="52" customWidth="1"/>
    <col min="7736" max="7736" width="8.42578125" style="52" customWidth="1"/>
    <col min="7737" max="7737" width="8.5703125" style="52" customWidth="1"/>
    <col min="7738" max="7738" width="6.42578125" style="52" customWidth="1"/>
    <col min="7739" max="7739" width="7.140625" style="52" customWidth="1"/>
    <col min="7740" max="7740" width="4.42578125" style="52" customWidth="1"/>
    <col min="7741" max="7741" width="5.28515625" style="52" customWidth="1"/>
    <col min="7742" max="7743" width="4.5703125" style="52" customWidth="1"/>
    <col min="7744" max="7744" width="4.42578125" style="52" customWidth="1"/>
    <col min="7745" max="7745" width="4" style="52" customWidth="1"/>
    <col min="7746" max="7746" width="4.42578125" style="52" bestFit="1" customWidth="1"/>
    <col min="7747" max="7747" width="4.5703125" style="52" customWidth="1"/>
    <col min="7748" max="7748" width="4.28515625" style="52" customWidth="1"/>
    <col min="7749" max="7749" width="4.42578125" style="52" bestFit="1" customWidth="1"/>
    <col min="7750" max="7750" width="4.7109375" style="52" customWidth="1"/>
    <col min="7751" max="7751" width="4.28515625" style="52" customWidth="1"/>
    <col min="7752" max="7752" width="4.7109375" style="52" customWidth="1"/>
    <col min="7753" max="7753" width="4.42578125" style="52" customWidth="1"/>
    <col min="7754" max="7754" width="4.28515625" style="52" customWidth="1"/>
    <col min="7755" max="7755" width="4.42578125" style="52" bestFit="1" customWidth="1"/>
    <col min="7756" max="7756" width="4.7109375" style="52" customWidth="1"/>
    <col min="7757" max="7763" width="4.28515625" style="52" customWidth="1"/>
    <col min="7764" max="7764" width="0.28515625" style="52" customWidth="1"/>
    <col min="7765" max="7772" width="0" style="52" hidden="1" customWidth="1"/>
    <col min="7773" max="7983" width="9.140625" style="52"/>
    <col min="7984" max="7984" width="10.140625" style="52" customWidth="1"/>
    <col min="7985" max="7985" width="38.28515625" style="52" bestFit="1" customWidth="1"/>
    <col min="7986" max="7986" width="11.140625" style="52" customWidth="1"/>
    <col min="7987" max="7988" width="9.140625" style="52"/>
    <col min="7989" max="7989" width="9.28515625" style="52" bestFit="1" customWidth="1"/>
    <col min="7990" max="7990" width="8.42578125" style="52" customWidth="1"/>
    <col min="7991" max="7991" width="8.7109375" style="52" customWidth="1"/>
    <col min="7992" max="7992" width="8.42578125" style="52" customWidth="1"/>
    <col min="7993" max="7993" width="8.5703125" style="52" customWidth="1"/>
    <col min="7994" max="7994" width="6.42578125" style="52" customWidth="1"/>
    <col min="7995" max="7995" width="7.140625" style="52" customWidth="1"/>
    <col min="7996" max="7996" width="4.42578125" style="52" customWidth="1"/>
    <col min="7997" max="7997" width="5.28515625" style="52" customWidth="1"/>
    <col min="7998" max="7999" width="4.5703125" style="52" customWidth="1"/>
    <col min="8000" max="8000" width="4.42578125" style="52" customWidth="1"/>
    <col min="8001" max="8001" width="4" style="52" customWidth="1"/>
    <col min="8002" max="8002" width="4.42578125" style="52" bestFit="1" customWidth="1"/>
    <col min="8003" max="8003" width="4.5703125" style="52" customWidth="1"/>
    <col min="8004" max="8004" width="4.28515625" style="52" customWidth="1"/>
    <col min="8005" max="8005" width="4.42578125" style="52" bestFit="1" customWidth="1"/>
    <col min="8006" max="8006" width="4.7109375" style="52" customWidth="1"/>
    <col min="8007" max="8007" width="4.28515625" style="52" customWidth="1"/>
    <col min="8008" max="8008" width="4.7109375" style="52" customWidth="1"/>
    <col min="8009" max="8009" width="4.42578125" style="52" customWidth="1"/>
    <col min="8010" max="8010" width="4.28515625" style="52" customWidth="1"/>
    <col min="8011" max="8011" width="4.42578125" style="52" bestFit="1" customWidth="1"/>
    <col min="8012" max="8012" width="4.7109375" style="52" customWidth="1"/>
    <col min="8013" max="8019" width="4.28515625" style="52" customWidth="1"/>
    <col min="8020" max="8020" width="0.28515625" style="52" customWidth="1"/>
    <col min="8021" max="8028" width="0" style="52" hidden="1" customWidth="1"/>
    <col min="8029" max="8239" width="9.140625" style="52"/>
    <col min="8240" max="8240" width="10.140625" style="52" customWidth="1"/>
    <col min="8241" max="8241" width="38.28515625" style="52" bestFit="1" customWidth="1"/>
    <col min="8242" max="8242" width="11.140625" style="52" customWidth="1"/>
    <col min="8243" max="8244" width="9.140625" style="52"/>
    <col min="8245" max="8245" width="9.28515625" style="52" bestFit="1" customWidth="1"/>
    <col min="8246" max="8246" width="8.42578125" style="52" customWidth="1"/>
    <col min="8247" max="8247" width="8.7109375" style="52" customWidth="1"/>
    <col min="8248" max="8248" width="8.42578125" style="52" customWidth="1"/>
    <col min="8249" max="8249" width="8.5703125" style="52" customWidth="1"/>
    <col min="8250" max="8250" width="6.42578125" style="52" customWidth="1"/>
    <col min="8251" max="8251" width="7.140625" style="52" customWidth="1"/>
    <col min="8252" max="8252" width="4.42578125" style="52" customWidth="1"/>
    <col min="8253" max="8253" width="5.28515625" style="52" customWidth="1"/>
    <col min="8254" max="8255" width="4.5703125" style="52" customWidth="1"/>
    <col min="8256" max="8256" width="4.42578125" style="52" customWidth="1"/>
    <col min="8257" max="8257" width="4" style="52" customWidth="1"/>
    <col min="8258" max="8258" width="4.42578125" style="52" bestFit="1" customWidth="1"/>
    <col min="8259" max="8259" width="4.5703125" style="52" customWidth="1"/>
    <col min="8260" max="8260" width="4.28515625" style="52" customWidth="1"/>
    <col min="8261" max="8261" width="4.42578125" style="52" bestFit="1" customWidth="1"/>
    <col min="8262" max="8262" width="4.7109375" style="52" customWidth="1"/>
    <col min="8263" max="8263" width="4.28515625" style="52" customWidth="1"/>
    <col min="8264" max="8264" width="4.7109375" style="52" customWidth="1"/>
    <col min="8265" max="8265" width="4.42578125" style="52" customWidth="1"/>
    <col min="8266" max="8266" width="4.28515625" style="52" customWidth="1"/>
    <col min="8267" max="8267" width="4.42578125" style="52" bestFit="1" customWidth="1"/>
    <col min="8268" max="8268" width="4.7109375" style="52" customWidth="1"/>
    <col min="8269" max="8275" width="4.28515625" style="52" customWidth="1"/>
    <col min="8276" max="8276" width="0.28515625" style="52" customWidth="1"/>
    <col min="8277" max="8284" width="0" style="52" hidden="1" customWidth="1"/>
    <col min="8285" max="8495" width="9.140625" style="52"/>
    <col min="8496" max="8496" width="10.140625" style="52" customWidth="1"/>
    <col min="8497" max="8497" width="38.28515625" style="52" bestFit="1" customWidth="1"/>
    <col min="8498" max="8498" width="11.140625" style="52" customWidth="1"/>
    <col min="8499" max="8500" width="9.140625" style="52"/>
    <col min="8501" max="8501" width="9.28515625" style="52" bestFit="1" customWidth="1"/>
    <col min="8502" max="8502" width="8.42578125" style="52" customWidth="1"/>
    <col min="8503" max="8503" width="8.7109375" style="52" customWidth="1"/>
    <col min="8504" max="8504" width="8.42578125" style="52" customWidth="1"/>
    <col min="8505" max="8505" width="8.5703125" style="52" customWidth="1"/>
    <col min="8506" max="8506" width="6.42578125" style="52" customWidth="1"/>
    <col min="8507" max="8507" width="7.140625" style="52" customWidth="1"/>
    <col min="8508" max="8508" width="4.42578125" style="52" customWidth="1"/>
    <col min="8509" max="8509" width="5.28515625" style="52" customWidth="1"/>
    <col min="8510" max="8511" width="4.5703125" style="52" customWidth="1"/>
    <col min="8512" max="8512" width="4.42578125" style="52" customWidth="1"/>
    <col min="8513" max="8513" width="4" style="52" customWidth="1"/>
    <col min="8514" max="8514" width="4.42578125" style="52" bestFit="1" customWidth="1"/>
    <col min="8515" max="8515" width="4.5703125" style="52" customWidth="1"/>
    <col min="8516" max="8516" width="4.28515625" style="52" customWidth="1"/>
    <col min="8517" max="8517" width="4.42578125" style="52" bestFit="1" customWidth="1"/>
    <col min="8518" max="8518" width="4.7109375" style="52" customWidth="1"/>
    <col min="8519" max="8519" width="4.28515625" style="52" customWidth="1"/>
    <col min="8520" max="8520" width="4.7109375" style="52" customWidth="1"/>
    <col min="8521" max="8521" width="4.42578125" style="52" customWidth="1"/>
    <col min="8522" max="8522" width="4.28515625" style="52" customWidth="1"/>
    <col min="8523" max="8523" width="4.42578125" style="52" bestFit="1" customWidth="1"/>
    <col min="8524" max="8524" width="4.7109375" style="52" customWidth="1"/>
    <col min="8525" max="8531" width="4.28515625" style="52" customWidth="1"/>
    <col min="8532" max="8532" width="0.28515625" style="52" customWidth="1"/>
    <col min="8533" max="8540" width="0" style="52" hidden="1" customWidth="1"/>
    <col min="8541" max="8751" width="9.140625" style="52"/>
    <col min="8752" max="8752" width="10.140625" style="52" customWidth="1"/>
    <col min="8753" max="8753" width="38.28515625" style="52" bestFit="1" customWidth="1"/>
    <col min="8754" max="8754" width="11.140625" style="52" customWidth="1"/>
    <col min="8755" max="8756" width="9.140625" style="52"/>
    <col min="8757" max="8757" width="9.28515625" style="52" bestFit="1" customWidth="1"/>
    <col min="8758" max="8758" width="8.42578125" style="52" customWidth="1"/>
    <col min="8759" max="8759" width="8.7109375" style="52" customWidth="1"/>
    <col min="8760" max="8760" width="8.42578125" style="52" customWidth="1"/>
    <col min="8761" max="8761" width="8.5703125" style="52" customWidth="1"/>
    <col min="8762" max="8762" width="6.42578125" style="52" customWidth="1"/>
    <col min="8763" max="8763" width="7.140625" style="52" customWidth="1"/>
    <col min="8764" max="8764" width="4.42578125" style="52" customWidth="1"/>
    <col min="8765" max="8765" width="5.28515625" style="52" customWidth="1"/>
    <col min="8766" max="8767" width="4.5703125" style="52" customWidth="1"/>
    <col min="8768" max="8768" width="4.42578125" style="52" customWidth="1"/>
    <col min="8769" max="8769" width="4" style="52" customWidth="1"/>
    <col min="8770" max="8770" width="4.42578125" style="52" bestFit="1" customWidth="1"/>
    <col min="8771" max="8771" width="4.5703125" style="52" customWidth="1"/>
    <col min="8772" max="8772" width="4.28515625" style="52" customWidth="1"/>
    <col min="8773" max="8773" width="4.42578125" style="52" bestFit="1" customWidth="1"/>
    <col min="8774" max="8774" width="4.7109375" style="52" customWidth="1"/>
    <col min="8775" max="8775" width="4.28515625" style="52" customWidth="1"/>
    <col min="8776" max="8776" width="4.7109375" style="52" customWidth="1"/>
    <col min="8777" max="8777" width="4.42578125" style="52" customWidth="1"/>
    <col min="8778" max="8778" width="4.28515625" style="52" customWidth="1"/>
    <col min="8779" max="8779" width="4.42578125" style="52" bestFit="1" customWidth="1"/>
    <col min="8780" max="8780" width="4.7109375" style="52" customWidth="1"/>
    <col min="8781" max="8787" width="4.28515625" style="52" customWidth="1"/>
    <col min="8788" max="8788" width="0.28515625" style="52" customWidth="1"/>
    <col min="8789" max="8796" width="0" style="52" hidden="1" customWidth="1"/>
    <col min="8797" max="9007" width="9.140625" style="52"/>
    <col min="9008" max="9008" width="10.140625" style="52" customWidth="1"/>
    <col min="9009" max="9009" width="38.28515625" style="52" bestFit="1" customWidth="1"/>
    <col min="9010" max="9010" width="11.140625" style="52" customWidth="1"/>
    <col min="9011" max="9012" width="9.140625" style="52"/>
    <col min="9013" max="9013" width="9.28515625" style="52" bestFit="1" customWidth="1"/>
    <col min="9014" max="9014" width="8.42578125" style="52" customWidth="1"/>
    <col min="9015" max="9015" width="8.7109375" style="52" customWidth="1"/>
    <col min="9016" max="9016" width="8.42578125" style="52" customWidth="1"/>
    <col min="9017" max="9017" width="8.5703125" style="52" customWidth="1"/>
    <col min="9018" max="9018" width="6.42578125" style="52" customWidth="1"/>
    <col min="9019" max="9019" width="7.140625" style="52" customWidth="1"/>
    <col min="9020" max="9020" width="4.42578125" style="52" customWidth="1"/>
    <col min="9021" max="9021" width="5.28515625" style="52" customWidth="1"/>
    <col min="9022" max="9023" width="4.5703125" style="52" customWidth="1"/>
    <col min="9024" max="9024" width="4.42578125" style="52" customWidth="1"/>
    <col min="9025" max="9025" width="4" style="52" customWidth="1"/>
    <col min="9026" max="9026" width="4.42578125" style="52" bestFit="1" customWidth="1"/>
    <col min="9027" max="9027" width="4.5703125" style="52" customWidth="1"/>
    <col min="9028" max="9028" width="4.28515625" style="52" customWidth="1"/>
    <col min="9029" max="9029" width="4.42578125" style="52" bestFit="1" customWidth="1"/>
    <col min="9030" max="9030" width="4.7109375" style="52" customWidth="1"/>
    <col min="9031" max="9031" width="4.28515625" style="52" customWidth="1"/>
    <col min="9032" max="9032" width="4.7109375" style="52" customWidth="1"/>
    <col min="9033" max="9033" width="4.42578125" style="52" customWidth="1"/>
    <col min="9034" max="9034" width="4.28515625" style="52" customWidth="1"/>
    <col min="9035" max="9035" width="4.42578125" style="52" bestFit="1" customWidth="1"/>
    <col min="9036" max="9036" width="4.7109375" style="52" customWidth="1"/>
    <col min="9037" max="9043" width="4.28515625" style="52" customWidth="1"/>
    <col min="9044" max="9044" width="0.28515625" style="52" customWidth="1"/>
    <col min="9045" max="9052" width="0" style="52" hidden="1" customWidth="1"/>
    <col min="9053" max="9263" width="9.140625" style="52"/>
    <col min="9264" max="9264" width="10.140625" style="52" customWidth="1"/>
    <col min="9265" max="9265" width="38.28515625" style="52" bestFit="1" customWidth="1"/>
    <col min="9266" max="9266" width="11.140625" style="52" customWidth="1"/>
    <col min="9267" max="9268" width="9.140625" style="52"/>
    <col min="9269" max="9269" width="9.28515625" style="52" bestFit="1" customWidth="1"/>
    <col min="9270" max="9270" width="8.42578125" style="52" customWidth="1"/>
    <col min="9271" max="9271" width="8.7109375" style="52" customWidth="1"/>
    <col min="9272" max="9272" width="8.42578125" style="52" customWidth="1"/>
    <col min="9273" max="9273" width="8.5703125" style="52" customWidth="1"/>
    <col min="9274" max="9274" width="6.42578125" style="52" customWidth="1"/>
    <col min="9275" max="9275" width="7.140625" style="52" customWidth="1"/>
    <col min="9276" max="9276" width="4.42578125" style="52" customWidth="1"/>
    <col min="9277" max="9277" width="5.28515625" style="52" customWidth="1"/>
    <col min="9278" max="9279" width="4.5703125" style="52" customWidth="1"/>
    <col min="9280" max="9280" width="4.42578125" style="52" customWidth="1"/>
    <col min="9281" max="9281" width="4" style="52" customWidth="1"/>
    <col min="9282" max="9282" width="4.42578125" style="52" bestFit="1" customWidth="1"/>
    <col min="9283" max="9283" width="4.5703125" style="52" customWidth="1"/>
    <col min="9284" max="9284" width="4.28515625" style="52" customWidth="1"/>
    <col min="9285" max="9285" width="4.42578125" style="52" bestFit="1" customWidth="1"/>
    <col min="9286" max="9286" width="4.7109375" style="52" customWidth="1"/>
    <col min="9287" max="9287" width="4.28515625" style="52" customWidth="1"/>
    <col min="9288" max="9288" width="4.7109375" style="52" customWidth="1"/>
    <col min="9289" max="9289" width="4.42578125" style="52" customWidth="1"/>
    <col min="9290" max="9290" width="4.28515625" style="52" customWidth="1"/>
    <col min="9291" max="9291" width="4.42578125" style="52" bestFit="1" customWidth="1"/>
    <col min="9292" max="9292" width="4.7109375" style="52" customWidth="1"/>
    <col min="9293" max="9299" width="4.28515625" style="52" customWidth="1"/>
    <col min="9300" max="9300" width="0.28515625" style="52" customWidth="1"/>
    <col min="9301" max="9308" width="0" style="52" hidden="1" customWidth="1"/>
    <col min="9309" max="9519" width="9.140625" style="52"/>
    <col min="9520" max="9520" width="10.140625" style="52" customWidth="1"/>
    <col min="9521" max="9521" width="38.28515625" style="52" bestFit="1" customWidth="1"/>
    <col min="9522" max="9522" width="11.140625" style="52" customWidth="1"/>
    <col min="9523" max="9524" width="9.140625" style="52"/>
    <col min="9525" max="9525" width="9.28515625" style="52" bestFit="1" customWidth="1"/>
    <col min="9526" max="9526" width="8.42578125" style="52" customWidth="1"/>
    <col min="9527" max="9527" width="8.7109375" style="52" customWidth="1"/>
    <col min="9528" max="9528" width="8.42578125" style="52" customWidth="1"/>
    <col min="9529" max="9529" width="8.5703125" style="52" customWidth="1"/>
    <col min="9530" max="9530" width="6.42578125" style="52" customWidth="1"/>
    <col min="9531" max="9531" width="7.140625" style="52" customWidth="1"/>
    <col min="9532" max="9532" width="4.42578125" style="52" customWidth="1"/>
    <col min="9533" max="9533" width="5.28515625" style="52" customWidth="1"/>
    <col min="9534" max="9535" width="4.5703125" style="52" customWidth="1"/>
    <col min="9536" max="9536" width="4.42578125" style="52" customWidth="1"/>
    <col min="9537" max="9537" width="4" style="52" customWidth="1"/>
    <col min="9538" max="9538" width="4.42578125" style="52" bestFit="1" customWidth="1"/>
    <col min="9539" max="9539" width="4.5703125" style="52" customWidth="1"/>
    <col min="9540" max="9540" width="4.28515625" style="52" customWidth="1"/>
    <col min="9541" max="9541" width="4.42578125" style="52" bestFit="1" customWidth="1"/>
    <col min="9542" max="9542" width="4.7109375" style="52" customWidth="1"/>
    <col min="9543" max="9543" width="4.28515625" style="52" customWidth="1"/>
    <col min="9544" max="9544" width="4.7109375" style="52" customWidth="1"/>
    <col min="9545" max="9545" width="4.42578125" style="52" customWidth="1"/>
    <col min="9546" max="9546" width="4.28515625" style="52" customWidth="1"/>
    <col min="9547" max="9547" width="4.42578125" style="52" bestFit="1" customWidth="1"/>
    <col min="9548" max="9548" width="4.7109375" style="52" customWidth="1"/>
    <col min="9549" max="9555" width="4.28515625" style="52" customWidth="1"/>
    <col min="9556" max="9556" width="0.28515625" style="52" customWidth="1"/>
    <col min="9557" max="9564" width="0" style="52" hidden="1" customWidth="1"/>
    <col min="9565" max="9775" width="9.140625" style="52"/>
    <col min="9776" max="9776" width="10.140625" style="52" customWidth="1"/>
    <col min="9777" max="9777" width="38.28515625" style="52" bestFit="1" customWidth="1"/>
    <col min="9778" max="9778" width="11.140625" style="52" customWidth="1"/>
    <col min="9779" max="9780" width="9.140625" style="52"/>
    <col min="9781" max="9781" width="9.28515625" style="52" bestFit="1" customWidth="1"/>
    <col min="9782" max="9782" width="8.42578125" style="52" customWidth="1"/>
    <col min="9783" max="9783" width="8.7109375" style="52" customWidth="1"/>
    <col min="9784" max="9784" width="8.42578125" style="52" customWidth="1"/>
    <col min="9785" max="9785" width="8.5703125" style="52" customWidth="1"/>
    <col min="9786" max="9786" width="6.42578125" style="52" customWidth="1"/>
    <col min="9787" max="9787" width="7.140625" style="52" customWidth="1"/>
    <col min="9788" max="9788" width="4.42578125" style="52" customWidth="1"/>
    <col min="9789" max="9789" width="5.28515625" style="52" customWidth="1"/>
    <col min="9790" max="9791" width="4.5703125" style="52" customWidth="1"/>
    <col min="9792" max="9792" width="4.42578125" style="52" customWidth="1"/>
    <col min="9793" max="9793" width="4" style="52" customWidth="1"/>
    <col min="9794" max="9794" width="4.42578125" style="52" bestFit="1" customWidth="1"/>
    <col min="9795" max="9795" width="4.5703125" style="52" customWidth="1"/>
    <col min="9796" max="9796" width="4.28515625" style="52" customWidth="1"/>
    <col min="9797" max="9797" width="4.42578125" style="52" bestFit="1" customWidth="1"/>
    <col min="9798" max="9798" width="4.7109375" style="52" customWidth="1"/>
    <col min="9799" max="9799" width="4.28515625" style="52" customWidth="1"/>
    <col min="9800" max="9800" width="4.7109375" style="52" customWidth="1"/>
    <col min="9801" max="9801" width="4.42578125" style="52" customWidth="1"/>
    <col min="9802" max="9802" width="4.28515625" style="52" customWidth="1"/>
    <col min="9803" max="9803" width="4.42578125" style="52" bestFit="1" customWidth="1"/>
    <col min="9804" max="9804" width="4.7109375" style="52" customWidth="1"/>
    <col min="9805" max="9811" width="4.28515625" style="52" customWidth="1"/>
    <col min="9812" max="9812" width="0.28515625" style="52" customWidth="1"/>
    <col min="9813" max="9820" width="0" style="52" hidden="1" customWidth="1"/>
    <col min="9821" max="10031" width="9.140625" style="52"/>
    <col min="10032" max="10032" width="10.140625" style="52" customWidth="1"/>
    <col min="10033" max="10033" width="38.28515625" style="52" bestFit="1" customWidth="1"/>
    <col min="10034" max="10034" width="11.140625" style="52" customWidth="1"/>
    <col min="10035" max="10036" width="9.140625" style="52"/>
    <col min="10037" max="10037" width="9.28515625" style="52" bestFit="1" customWidth="1"/>
    <col min="10038" max="10038" width="8.42578125" style="52" customWidth="1"/>
    <col min="10039" max="10039" width="8.7109375" style="52" customWidth="1"/>
    <col min="10040" max="10040" width="8.42578125" style="52" customWidth="1"/>
    <col min="10041" max="10041" width="8.5703125" style="52" customWidth="1"/>
    <col min="10042" max="10042" width="6.42578125" style="52" customWidth="1"/>
    <col min="10043" max="10043" width="7.140625" style="52" customWidth="1"/>
    <col min="10044" max="10044" width="4.42578125" style="52" customWidth="1"/>
    <col min="10045" max="10045" width="5.28515625" style="52" customWidth="1"/>
    <col min="10046" max="10047" width="4.5703125" style="52" customWidth="1"/>
    <col min="10048" max="10048" width="4.42578125" style="52" customWidth="1"/>
    <col min="10049" max="10049" width="4" style="52" customWidth="1"/>
    <col min="10050" max="10050" width="4.42578125" style="52" bestFit="1" customWidth="1"/>
    <col min="10051" max="10051" width="4.5703125" style="52" customWidth="1"/>
    <col min="10052" max="10052" width="4.28515625" style="52" customWidth="1"/>
    <col min="10053" max="10053" width="4.42578125" style="52" bestFit="1" customWidth="1"/>
    <col min="10054" max="10054" width="4.7109375" style="52" customWidth="1"/>
    <col min="10055" max="10055" width="4.28515625" style="52" customWidth="1"/>
    <col min="10056" max="10056" width="4.7109375" style="52" customWidth="1"/>
    <col min="10057" max="10057" width="4.42578125" style="52" customWidth="1"/>
    <col min="10058" max="10058" width="4.28515625" style="52" customWidth="1"/>
    <col min="10059" max="10059" width="4.42578125" style="52" bestFit="1" customWidth="1"/>
    <col min="10060" max="10060" width="4.7109375" style="52" customWidth="1"/>
    <col min="10061" max="10067" width="4.28515625" style="52" customWidth="1"/>
    <col min="10068" max="10068" width="0.28515625" style="52" customWidth="1"/>
    <col min="10069" max="10076" width="0" style="52" hidden="1" customWidth="1"/>
    <col min="10077" max="10287" width="9.140625" style="52"/>
    <col min="10288" max="10288" width="10.140625" style="52" customWidth="1"/>
    <col min="10289" max="10289" width="38.28515625" style="52" bestFit="1" customWidth="1"/>
    <col min="10290" max="10290" width="11.140625" style="52" customWidth="1"/>
    <col min="10291" max="10292" width="9.140625" style="52"/>
    <col min="10293" max="10293" width="9.28515625" style="52" bestFit="1" customWidth="1"/>
    <col min="10294" max="10294" width="8.42578125" style="52" customWidth="1"/>
    <col min="10295" max="10295" width="8.7109375" style="52" customWidth="1"/>
    <col min="10296" max="10296" width="8.42578125" style="52" customWidth="1"/>
    <col min="10297" max="10297" width="8.5703125" style="52" customWidth="1"/>
    <col min="10298" max="10298" width="6.42578125" style="52" customWidth="1"/>
    <col min="10299" max="10299" width="7.140625" style="52" customWidth="1"/>
    <col min="10300" max="10300" width="4.42578125" style="52" customWidth="1"/>
    <col min="10301" max="10301" width="5.28515625" style="52" customWidth="1"/>
    <col min="10302" max="10303" width="4.5703125" style="52" customWidth="1"/>
    <col min="10304" max="10304" width="4.42578125" style="52" customWidth="1"/>
    <col min="10305" max="10305" width="4" style="52" customWidth="1"/>
    <col min="10306" max="10306" width="4.42578125" style="52" bestFit="1" customWidth="1"/>
    <col min="10307" max="10307" width="4.5703125" style="52" customWidth="1"/>
    <col min="10308" max="10308" width="4.28515625" style="52" customWidth="1"/>
    <col min="10309" max="10309" width="4.42578125" style="52" bestFit="1" customWidth="1"/>
    <col min="10310" max="10310" width="4.7109375" style="52" customWidth="1"/>
    <col min="10311" max="10311" width="4.28515625" style="52" customWidth="1"/>
    <col min="10312" max="10312" width="4.7109375" style="52" customWidth="1"/>
    <col min="10313" max="10313" width="4.42578125" style="52" customWidth="1"/>
    <col min="10314" max="10314" width="4.28515625" style="52" customWidth="1"/>
    <col min="10315" max="10315" width="4.42578125" style="52" bestFit="1" customWidth="1"/>
    <col min="10316" max="10316" width="4.7109375" style="52" customWidth="1"/>
    <col min="10317" max="10323" width="4.28515625" style="52" customWidth="1"/>
    <col min="10324" max="10324" width="0.28515625" style="52" customWidth="1"/>
    <col min="10325" max="10332" width="0" style="52" hidden="1" customWidth="1"/>
    <col min="10333" max="10543" width="9.140625" style="52"/>
    <col min="10544" max="10544" width="10.140625" style="52" customWidth="1"/>
    <col min="10545" max="10545" width="38.28515625" style="52" bestFit="1" customWidth="1"/>
    <col min="10546" max="10546" width="11.140625" style="52" customWidth="1"/>
    <col min="10547" max="10548" width="9.140625" style="52"/>
    <col min="10549" max="10549" width="9.28515625" style="52" bestFit="1" customWidth="1"/>
    <col min="10550" max="10550" width="8.42578125" style="52" customWidth="1"/>
    <col min="10551" max="10551" width="8.7109375" style="52" customWidth="1"/>
    <col min="10552" max="10552" width="8.42578125" style="52" customWidth="1"/>
    <col min="10553" max="10553" width="8.5703125" style="52" customWidth="1"/>
    <col min="10554" max="10554" width="6.42578125" style="52" customWidth="1"/>
    <col min="10555" max="10555" width="7.140625" style="52" customWidth="1"/>
    <col min="10556" max="10556" width="4.42578125" style="52" customWidth="1"/>
    <col min="10557" max="10557" width="5.28515625" style="52" customWidth="1"/>
    <col min="10558" max="10559" width="4.5703125" style="52" customWidth="1"/>
    <col min="10560" max="10560" width="4.42578125" style="52" customWidth="1"/>
    <col min="10561" max="10561" width="4" style="52" customWidth="1"/>
    <col min="10562" max="10562" width="4.42578125" style="52" bestFit="1" customWidth="1"/>
    <col min="10563" max="10563" width="4.5703125" style="52" customWidth="1"/>
    <col min="10564" max="10564" width="4.28515625" style="52" customWidth="1"/>
    <col min="10565" max="10565" width="4.42578125" style="52" bestFit="1" customWidth="1"/>
    <col min="10566" max="10566" width="4.7109375" style="52" customWidth="1"/>
    <col min="10567" max="10567" width="4.28515625" style="52" customWidth="1"/>
    <col min="10568" max="10568" width="4.7109375" style="52" customWidth="1"/>
    <col min="10569" max="10569" width="4.42578125" style="52" customWidth="1"/>
    <col min="10570" max="10570" width="4.28515625" style="52" customWidth="1"/>
    <col min="10571" max="10571" width="4.42578125" style="52" bestFit="1" customWidth="1"/>
    <col min="10572" max="10572" width="4.7109375" style="52" customWidth="1"/>
    <col min="10573" max="10579" width="4.28515625" style="52" customWidth="1"/>
    <col min="10580" max="10580" width="0.28515625" style="52" customWidth="1"/>
    <col min="10581" max="10588" width="0" style="52" hidden="1" customWidth="1"/>
    <col min="10589" max="10799" width="9.140625" style="52"/>
    <col min="10800" max="10800" width="10.140625" style="52" customWidth="1"/>
    <col min="10801" max="10801" width="38.28515625" style="52" bestFit="1" customWidth="1"/>
    <col min="10802" max="10802" width="11.140625" style="52" customWidth="1"/>
    <col min="10803" max="10804" width="9.140625" style="52"/>
    <col min="10805" max="10805" width="9.28515625" style="52" bestFit="1" customWidth="1"/>
    <col min="10806" max="10806" width="8.42578125" style="52" customWidth="1"/>
    <col min="10807" max="10807" width="8.7109375" style="52" customWidth="1"/>
    <col min="10808" max="10808" width="8.42578125" style="52" customWidth="1"/>
    <col min="10809" max="10809" width="8.5703125" style="52" customWidth="1"/>
    <col min="10810" max="10810" width="6.42578125" style="52" customWidth="1"/>
    <col min="10811" max="10811" width="7.140625" style="52" customWidth="1"/>
    <col min="10812" max="10812" width="4.42578125" style="52" customWidth="1"/>
    <col min="10813" max="10813" width="5.28515625" style="52" customWidth="1"/>
    <col min="10814" max="10815" width="4.5703125" style="52" customWidth="1"/>
    <col min="10816" max="10816" width="4.42578125" style="52" customWidth="1"/>
    <col min="10817" max="10817" width="4" style="52" customWidth="1"/>
    <col min="10818" max="10818" width="4.42578125" style="52" bestFit="1" customWidth="1"/>
    <col min="10819" max="10819" width="4.5703125" style="52" customWidth="1"/>
    <col min="10820" max="10820" width="4.28515625" style="52" customWidth="1"/>
    <col min="10821" max="10821" width="4.42578125" style="52" bestFit="1" customWidth="1"/>
    <col min="10822" max="10822" width="4.7109375" style="52" customWidth="1"/>
    <col min="10823" max="10823" width="4.28515625" style="52" customWidth="1"/>
    <col min="10824" max="10824" width="4.7109375" style="52" customWidth="1"/>
    <col min="10825" max="10825" width="4.42578125" style="52" customWidth="1"/>
    <col min="10826" max="10826" width="4.28515625" style="52" customWidth="1"/>
    <col min="10827" max="10827" width="4.42578125" style="52" bestFit="1" customWidth="1"/>
    <col min="10828" max="10828" width="4.7109375" style="52" customWidth="1"/>
    <col min="10829" max="10835" width="4.28515625" style="52" customWidth="1"/>
    <col min="10836" max="10836" width="0.28515625" style="52" customWidth="1"/>
    <col min="10837" max="10844" width="0" style="52" hidden="1" customWidth="1"/>
    <col min="10845" max="11055" width="9.140625" style="52"/>
    <col min="11056" max="11056" width="10.140625" style="52" customWidth="1"/>
    <col min="11057" max="11057" width="38.28515625" style="52" bestFit="1" customWidth="1"/>
    <col min="11058" max="11058" width="11.140625" style="52" customWidth="1"/>
    <col min="11059" max="11060" width="9.140625" style="52"/>
    <col min="11061" max="11061" width="9.28515625" style="52" bestFit="1" customWidth="1"/>
    <col min="11062" max="11062" width="8.42578125" style="52" customWidth="1"/>
    <col min="11063" max="11063" width="8.7109375" style="52" customWidth="1"/>
    <col min="11064" max="11064" width="8.42578125" style="52" customWidth="1"/>
    <col min="11065" max="11065" width="8.5703125" style="52" customWidth="1"/>
    <col min="11066" max="11066" width="6.42578125" style="52" customWidth="1"/>
    <col min="11067" max="11067" width="7.140625" style="52" customWidth="1"/>
    <col min="11068" max="11068" width="4.42578125" style="52" customWidth="1"/>
    <col min="11069" max="11069" width="5.28515625" style="52" customWidth="1"/>
    <col min="11070" max="11071" width="4.5703125" style="52" customWidth="1"/>
    <col min="11072" max="11072" width="4.42578125" style="52" customWidth="1"/>
    <col min="11073" max="11073" width="4" style="52" customWidth="1"/>
    <col min="11074" max="11074" width="4.42578125" style="52" bestFit="1" customWidth="1"/>
    <col min="11075" max="11075" width="4.5703125" style="52" customWidth="1"/>
    <col min="11076" max="11076" width="4.28515625" style="52" customWidth="1"/>
    <col min="11077" max="11077" width="4.42578125" style="52" bestFit="1" customWidth="1"/>
    <col min="11078" max="11078" width="4.7109375" style="52" customWidth="1"/>
    <col min="11079" max="11079" width="4.28515625" style="52" customWidth="1"/>
    <col min="11080" max="11080" width="4.7109375" style="52" customWidth="1"/>
    <col min="11081" max="11081" width="4.42578125" style="52" customWidth="1"/>
    <col min="11082" max="11082" width="4.28515625" style="52" customWidth="1"/>
    <col min="11083" max="11083" width="4.42578125" style="52" bestFit="1" customWidth="1"/>
    <col min="11084" max="11084" width="4.7109375" style="52" customWidth="1"/>
    <col min="11085" max="11091" width="4.28515625" style="52" customWidth="1"/>
    <col min="11092" max="11092" width="0.28515625" style="52" customWidth="1"/>
    <col min="11093" max="11100" width="0" style="52" hidden="1" customWidth="1"/>
    <col min="11101" max="11311" width="9.140625" style="52"/>
    <col min="11312" max="11312" width="10.140625" style="52" customWidth="1"/>
    <col min="11313" max="11313" width="38.28515625" style="52" bestFit="1" customWidth="1"/>
    <col min="11314" max="11314" width="11.140625" style="52" customWidth="1"/>
    <col min="11315" max="11316" width="9.140625" style="52"/>
    <col min="11317" max="11317" width="9.28515625" style="52" bestFit="1" customWidth="1"/>
    <col min="11318" max="11318" width="8.42578125" style="52" customWidth="1"/>
    <col min="11319" max="11319" width="8.7109375" style="52" customWidth="1"/>
    <col min="11320" max="11320" width="8.42578125" style="52" customWidth="1"/>
    <col min="11321" max="11321" width="8.5703125" style="52" customWidth="1"/>
    <col min="11322" max="11322" width="6.42578125" style="52" customWidth="1"/>
    <col min="11323" max="11323" width="7.140625" style="52" customWidth="1"/>
    <col min="11324" max="11324" width="4.42578125" style="52" customWidth="1"/>
    <col min="11325" max="11325" width="5.28515625" style="52" customWidth="1"/>
    <col min="11326" max="11327" width="4.5703125" style="52" customWidth="1"/>
    <col min="11328" max="11328" width="4.42578125" style="52" customWidth="1"/>
    <col min="11329" max="11329" width="4" style="52" customWidth="1"/>
    <col min="11330" max="11330" width="4.42578125" style="52" bestFit="1" customWidth="1"/>
    <col min="11331" max="11331" width="4.5703125" style="52" customWidth="1"/>
    <col min="11332" max="11332" width="4.28515625" style="52" customWidth="1"/>
    <col min="11333" max="11333" width="4.42578125" style="52" bestFit="1" customWidth="1"/>
    <col min="11334" max="11334" width="4.7109375" style="52" customWidth="1"/>
    <col min="11335" max="11335" width="4.28515625" style="52" customWidth="1"/>
    <col min="11336" max="11336" width="4.7109375" style="52" customWidth="1"/>
    <col min="11337" max="11337" width="4.42578125" style="52" customWidth="1"/>
    <col min="11338" max="11338" width="4.28515625" style="52" customWidth="1"/>
    <col min="11339" max="11339" width="4.42578125" style="52" bestFit="1" customWidth="1"/>
    <col min="11340" max="11340" width="4.7109375" style="52" customWidth="1"/>
    <col min="11341" max="11347" width="4.28515625" style="52" customWidth="1"/>
    <col min="11348" max="11348" width="0.28515625" style="52" customWidth="1"/>
    <col min="11349" max="11356" width="0" style="52" hidden="1" customWidth="1"/>
    <col min="11357" max="11567" width="9.140625" style="52"/>
    <col min="11568" max="11568" width="10.140625" style="52" customWidth="1"/>
    <col min="11569" max="11569" width="38.28515625" style="52" bestFit="1" customWidth="1"/>
    <col min="11570" max="11570" width="11.140625" style="52" customWidth="1"/>
    <col min="11571" max="11572" width="9.140625" style="52"/>
    <col min="11573" max="11573" width="9.28515625" style="52" bestFit="1" customWidth="1"/>
    <col min="11574" max="11574" width="8.42578125" style="52" customWidth="1"/>
    <col min="11575" max="11575" width="8.7109375" style="52" customWidth="1"/>
    <col min="11576" max="11576" width="8.42578125" style="52" customWidth="1"/>
    <col min="11577" max="11577" width="8.5703125" style="52" customWidth="1"/>
    <col min="11578" max="11578" width="6.42578125" style="52" customWidth="1"/>
    <col min="11579" max="11579" width="7.140625" style="52" customWidth="1"/>
    <col min="11580" max="11580" width="4.42578125" style="52" customWidth="1"/>
    <col min="11581" max="11581" width="5.28515625" style="52" customWidth="1"/>
    <col min="11582" max="11583" width="4.5703125" style="52" customWidth="1"/>
    <col min="11584" max="11584" width="4.42578125" style="52" customWidth="1"/>
    <col min="11585" max="11585" width="4" style="52" customWidth="1"/>
    <col min="11586" max="11586" width="4.42578125" style="52" bestFit="1" customWidth="1"/>
    <col min="11587" max="11587" width="4.5703125" style="52" customWidth="1"/>
    <col min="11588" max="11588" width="4.28515625" style="52" customWidth="1"/>
    <col min="11589" max="11589" width="4.42578125" style="52" bestFit="1" customWidth="1"/>
    <col min="11590" max="11590" width="4.7109375" style="52" customWidth="1"/>
    <col min="11591" max="11591" width="4.28515625" style="52" customWidth="1"/>
    <col min="11592" max="11592" width="4.7109375" style="52" customWidth="1"/>
    <col min="11593" max="11593" width="4.42578125" style="52" customWidth="1"/>
    <col min="11594" max="11594" width="4.28515625" style="52" customWidth="1"/>
    <col min="11595" max="11595" width="4.42578125" style="52" bestFit="1" customWidth="1"/>
    <col min="11596" max="11596" width="4.7109375" style="52" customWidth="1"/>
    <col min="11597" max="11603" width="4.28515625" style="52" customWidth="1"/>
    <col min="11604" max="11604" width="0.28515625" style="52" customWidth="1"/>
    <col min="11605" max="11612" width="0" style="52" hidden="1" customWidth="1"/>
    <col min="11613" max="11823" width="9.140625" style="52"/>
    <col min="11824" max="11824" width="10.140625" style="52" customWidth="1"/>
    <col min="11825" max="11825" width="38.28515625" style="52" bestFit="1" customWidth="1"/>
    <col min="11826" max="11826" width="11.140625" style="52" customWidth="1"/>
    <col min="11827" max="11828" width="9.140625" style="52"/>
    <col min="11829" max="11829" width="9.28515625" style="52" bestFit="1" customWidth="1"/>
    <col min="11830" max="11830" width="8.42578125" style="52" customWidth="1"/>
    <col min="11831" max="11831" width="8.7109375" style="52" customWidth="1"/>
    <col min="11832" max="11832" width="8.42578125" style="52" customWidth="1"/>
    <col min="11833" max="11833" width="8.5703125" style="52" customWidth="1"/>
    <col min="11834" max="11834" width="6.42578125" style="52" customWidth="1"/>
    <col min="11835" max="11835" width="7.140625" style="52" customWidth="1"/>
    <col min="11836" max="11836" width="4.42578125" style="52" customWidth="1"/>
    <col min="11837" max="11837" width="5.28515625" style="52" customWidth="1"/>
    <col min="11838" max="11839" width="4.5703125" style="52" customWidth="1"/>
    <col min="11840" max="11840" width="4.42578125" style="52" customWidth="1"/>
    <col min="11841" max="11841" width="4" style="52" customWidth="1"/>
    <col min="11842" max="11842" width="4.42578125" style="52" bestFit="1" customWidth="1"/>
    <col min="11843" max="11843" width="4.5703125" style="52" customWidth="1"/>
    <col min="11844" max="11844" width="4.28515625" style="52" customWidth="1"/>
    <col min="11845" max="11845" width="4.42578125" style="52" bestFit="1" customWidth="1"/>
    <col min="11846" max="11846" width="4.7109375" style="52" customWidth="1"/>
    <col min="11847" max="11847" width="4.28515625" style="52" customWidth="1"/>
    <col min="11848" max="11848" width="4.7109375" style="52" customWidth="1"/>
    <col min="11849" max="11849" width="4.42578125" style="52" customWidth="1"/>
    <col min="11850" max="11850" width="4.28515625" style="52" customWidth="1"/>
    <col min="11851" max="11851" width="4.42578125" style="52" bestFit="1" customWidth="1"/>
    <col min="11852" max="11852" width="4.7109375" style="52" customWidth="1"/>
    <col min="11853" max="11859" width="4.28515625" style="52" customWidth="1"/>
    <col min="11860" max="11860" width="0.28515625" style="52" customWidth="1"/>
    <col min="11861" max="11868" width="0" style="52" hidden="1" customWidth="1"/>
    <col min="11869" max="12079" width="9.140625" style="52"/>
    <col min="12080" max="12080" width="10.140625" style="52" customWidth="1"/>
    <col min="12081" max="12081" width="38.28515625" style="52" bestFit="1" customWidth="1"/>
    <col min="12082" max="12082" width="11.140625" style="52" customWidth="1"/>
    <col min="12083" max="12084" width="9.140625" style="52"/>
    <col min="12085" max="12085" width="9.28515625" style="52" bestFit="1" customWidth="1"/>
    <col min="12086" max="12086" width="8.42578125" style="52" customWidth="1"/>
    <col min="12087" max="12087" width="8.7109375" style="52" customWidth="1"/>
    <col min="12088" max="12088" width="8.42578125" style="52" customWidth="1"/>
    <col min="12089" max="12089" width="8.5703125" style="52" customWidth="1"/>
    <col min="12090" max="12090" width="6.42578125" style="52" customWidth="1"/>
    <col min="12091" max="12091" width="7.140625" style="52" customWidth="1"/>
    <col min="12092" max="12092" width="4.42578125" style="52" customWidth="1"/>
    <col min="12093" max="12093" width="5.28515625" style="52" customWidth="1"/>
    <col min="12094" max="12095" width="4.5703125" style="52" customWidth="1"/>
    <col min="12096" max="12096" width="4.42578125" style="52" customWidth="1"/>
    <col min="12097" max="12097" width="4" style="52" customWidth="1"/>
    <col min="12098" max="12098" width="4.42578125" style="52" bestFit="1" customWidth="1"/>
    <col min="12099" max="12099" width="4.5703125" style="52" customWidth="1"/>
    <col min="12100" max="12100" width="4.28515625" style="52" customWidth="1"/>
    <col min="12101" max="12101" width="4.42578125" style="52" bestFit="1" customWidth="1"/>
    <col min="12102" max="12102" width="4.7109375" style="52" customWidth="1"/>
    <col min="12103" max="12103" width="4.28515625" style="52" customWidth="1"/>
    <col min="12104" max="12104" width="4.7109375" style="52" customWidth="1"/>
    <col min="12105" max="12105" width="4.42578125" style="52" customWidth="1"/>
    <col min="12106" max="12106" width="4.28515625" style="52" customWidth="1"/>
    <col min="12107" max="12107" width="4.42578125" style="52" bestFit="1" customWidth="1"/>
    <col min="12108" max="12108" width="4.7109375" style="52" customWidth="1"/>
    <col min="12109" max="12115" width="4.28515625" style="52" customWidth="1"/>
    <col min="12116" max="12116" width="0.28515625" style="52" customWidth="1"/>
    <col min="12117" max="12124" width="0" style="52" hidden="1" customWidth="1"/>
    <col min="12125" max="12335" width="9.140625" style="52"/>
    <col min="12336" max="12336" width="10.140625" style="52" customWidth="1"/>
    <col min="12337" max="12337" width="38.28515625" style="52" bestFit="1" customWidth="1"/>
    <col min="12338" max="12338" width="11.140625" style="52" customWidth="1"/>
    <col min="12339" max="12340" width="9.140625" style="52"/>
    <col min="12341" max="12341" width="9.28515625" style="52" bestFit="1" customWidth="1"/>
    <col min="12342" max="12342" width="8.42578125" style="52" customWidth="1"/>
    <col min="12343" max="12343" width="8.7109375" style="52" customWidth="1"/>
    <col min="12344" max="12344" width="8.42578125" style="52" customWidth="1"/>
    <col min="12345" max="12345" width="8.5703125" style="52" customWidth="1"/>
    <col min="12346" max="12346" width="6.42578125" style="52" customWidth="1"/>
    <col min="12347" max="12347" width="7.140625" style="52" customWidth="1"/>
    <col min="12348" max="12348" width="4.42578125" style="52" customWidth="1"/>
    <col min="12349" max="12349" width="5.28515625" style="52" customWidth="1"/>
    <col min="12350" max="12351" width="4.5703125" style="52" customWidth="1"/>
    <col min="12352" max="12352" width="4.42578125" style="52" customWidth="1"/>
    <col min="12353" max="12353" width="4" style="52" customWidth="1"/>
    <col min="12354" max="12354" width="4.42578125" style="52" bestFit="1" customWidth="1"/>
    <col min="12355" max="12355" width="4.5703125" style="52" customWidth="1"/>
    <col min="12356" max="12356" width="4.28515625" style="52" customWidth="1"/>
    <col min="12357" max="12357" width="4.42578125" style="52" bestFit="1" customWidth="1"/>
    <col min="12358" max="12358" width="4.7109375" style="52" customWidth="1"/>
    <col min="12359" max="12359" width="4.28515625" style="52" customWidth="1"/>
    <col min="12360" max="12360" width="4.7109375" style="52" customWidth="1"/>
    <col min="12361" max="12361" width="4.42578125" style="52" customWidth="1"/>
    <col min="12362" max="12362" width="4.28515625" style="52" customWidth="1"/>
    <col min="12363" max="12363" width="4.42578125" style="52" bestFit="1" customWidth="1"/>
    <col min="12364" max="12364" width="4.7109375" style="52" customWidth="1"/>
    <col min="12365" max="12371" width="4.28515625" style="52" customWidth="1"/>
    <col min="12372" max="12372" width="0.28515625" style="52" customWidth="1"/>
    <col min="12373" max="12380" width="0" style="52" hidden="1" customWidth="1"/>
    <col min="12381" max="12591" width="9.140625" style="52"/>
    <col min="12592" max="12592" width="10.140625" style="52" customWidth="1"/>
    <col min="12593" max="12593" width="38.28515625" style="52" bestFit="1" customWidth="1"/>
    <col min="12594" max="12594" width="11.140625" style="52" customWidth="1"/>
    <col min="12595" max="12596" width="9.140625" style="52"/>
    <col min="12597" max="12597" width="9.28515625" style="52" bestFit="1" customWidth="1"/>
    <col min="12598" max="12598" width="8.42578125" style="52" customWidth="1"/>
    <col min="12599" max="12599" width="8.7109375" style="52" customWidth="1"/>
    <col min="12600" max="12600" width="8.42578125" style="52" customWidth="1"/>
    <col min="12601" max="12601" width="8.5703125" style="52" customWidth="1"/>
    <col min="12602" max="12602" width="6.42578125" style="52" customWidth="1"/>
    <col min="12603" max="12603" width="7.140625" style="52" customWidth="1"/>
    <col min="12604" max="12604" width="4.42578125" style="52" customWidth="1"/>
    <col min="12605" max="12605" width="5.28515625" style="52" customWidth="1"/>
    <col min="12606" max="12607" width="4.5703125" style="52" customWidth="1"/>
    <col min="12608" max="12608" width="4.42578125" style="52" customWidth="1"/>
    <col min="12609" max="12609" width="4" style="52" customWidth="1"/>
    <col min="12610" max="12610" width="4.42578125" style="52" bestFit="1" customWidth="1"/>
    <col min="12611" max="12611" width="4.5703125" style="52" customWidth="1"/>
    <col min="12612" max="12612" width="4.28515625" style="52" customWidth="1"/>
    <col min="12613" max="12613" width="4.42578125" style="52" bestFit="1" customWidth="1"/>
    <col min="12614" max="12614" width="4.7109375" style="52" customWidth="1"/>
    <col min="12615" max="12615" width="4.28515625" style="52" customWidth="1"/>
    <col min="12616" max="12616" width="4.7109375" style="52" customWidth="1"/>
    <col min="12617" max="12617" width="4.42578125" style="52" customWidth="1"/>
    <col min="12618" max="12618" width="4.28515625" style="52" customWidth="1"/>
    <col min="12619" max="12619" width="4.42578125" style="52" bestFit="1" customWidth="1"/>
    <col min="12620" max="12620" width="4.7109375" style="52" customWidth="1"/>
    <col min="12621" max="12627" width="4.28515625" style="52" customWidth="1"/>
    <col min="12628" max="12628" width="0.28515625" style="52" customWidth="1"/>
    <col min="12629" max="12636" width="0" style="52" hidden="1" customWidth="1"/>
    <col min="12637" max="12847" width="9.140625" style="52"/>
    <col min="12848" max="12848" width="10.140625" style="52" customWidth="1"/>
    <col min="12849" max="12849" width="38.28515625" style="52" bestFit="1" customWidth="1"/>
    <col min="12850" max="12850" width="11.140625" style="52" customWidth="1"/>
    <col min="12851" max="12852" width="9.140625" style="52"/>
    <col min="12853" max="12853" width="9.28515625" style="52" bestFit="1" customWidth="1"/>
    <col min="12854" max="12854" width="8.42578125" style="52" customWidth="1"/>
    <col min="12855" max="12855" width="8.7109375" style="52" customWidth="1"/>
    <col min="12856" max="12856" width="8.42578125" style="52" customWidth="1"/>
    <col min="12857" max="12857" width="8.5703125" style="52" customWidth="1"/>
    <col min="12858" max="12858" width="6.42578125" style="52" customWidth="1"/>
    <col min="12859" max="12859" width="7.140625" style="52" customWidth="1"/>
    <col min="12860" max="12860" width="4.42578125" style="52" customWidth="1"/>
    <col min="12861" max="12861" width="5.28515625" style="52" customWidth="1"/>
    <col min="12862" max="12863" width="4.5703125" style="52" customWidth="1"/>
    <col min="12864" max="12864" width="4.42578125" style="52" customWidth="1"/>
    <col min="12865" max="12865" width="4" style="52" customWidth="1"/>
    <col min="12866" max="12866" width="4.42578125" style="52" bestFit="1" customWidth="1"/>
    <col min="12867" max="12867" width="4.5703125" style="52" customWidth="1"/>
    <col min="12868" max="12868" width="4.28515625" style="52" customWidth="1"/>
    <col min="12869" max="12869" width="4.42578125" style="52" bestFit="1" customWidth="1"/>
    <col min="12870" max="12870" width="4.7109375" style="52" customWidth="1"/>
    <col min="12871" max="12871" width="4.28515625" style="52" customWidth="1"/>
    <col min="12872" max="12872" width="4.7109375" style="52" customWidth="1"/>
    <col min="12873" max="12873" width="4.42578125" style="52" customWidth="1"/>
    <col min="12874" max="12874" width="4.28515625" style="52" customWidth="1"/>
    <col min="12875" max="12875" width="4.42578125" style="52" bestFit="1" customWidth="1"/>
    <col min="12876" max="12876" width="4.7109375" style="52" customWidth="1"/>
    <col min="12877" max="12883" width="4.28515625" style="52" customWidth="1"/>
    <col min="12884" max="12884" width="0.28515625" style="52" customWidth="1"/>
    <col min="12885" max="12892" width="0" style="52" hidden="1" customWidth="1"/>
    <col min="12893" max="13103" width="9.140625" style="52"/>
    <col min="13104" max="13104" width="10.140625" style="52" customWidth="1"/>
    <col min="13105" max="13105" width="38.28515625" style="52" bestFit="1" customWidth="1"/>
    <col min="13106" max="13106" width="11.140625" style="52" customWidth="1"/>
    <col min="13107" max="13108" width="9.140625" style="52"/>
    <col min="13109" max="13109" width="9.28515625" style="52" bestFit="1" customWidth="1"/>
    <col min="13110" max="13110" width="8.42578125" style="52" customWidth="1"/>
    <col min="13111" max="13111" width="8.7109375" style="52" customWidth="1"/>
    <col min="13112" max="13112" width="8.42578125" style="52" customWidth="1"/>
    <col min="13113" max="13113" width="8.5703125" style="52" customWidth="1"/>
    <col min="13114" max="13114" width="6.42578125" style="52" customWidth="1"/>
    <col min="13115" max="13115" width="7.140625" style="52" customWidth="1"/>
    <col min="13116" max="13116" width="4.42578125" style="52" customWidth="1"/>
    <col min="13117" max="13117" width="5.28515625" style="52" customWidth="1"/>
    <col min="13118" max="13119" width="4.5703125" style="52" customWidth="1"/>
    <col min="13120" max="13120" width="4.42578125" style="52" customWidth="1"/>
    <col min="13121" max="13121" width="4" style="52" customWidth="1"/>
    <col min="13122" max="13122" width="4.42578125" style="52" bestFit="1" customWidth="1"/>
    <col min="13123" max="13123" width="4.5703125" style="52" customWidth="1"/>
    <col min="13124" max="13124" width="4.28515625" style="52" customWidth="1"/>
    <col min="13125" max="13125" width="4.42578125" style="52" bestFit="1" customWidth="1"/>
    <col min="13126" max="13126" width="4.7109375" style="52" customWidth="1"/>
    <col min="13127" max="13127" width="4.28515625" style="52" customWidth="1"/>
    <col min="13128" max="13128" width="4.7109375" style="52" customWidth="1"/>
    <col min="13129" max="13129" width="4.42578125" style="52" customWidth="1"/>
    <col min="13130" max="13130" width="4.28515625" style="52" customWidth="1"/>
    <col min="13131" max="13131" width="4.42578125" style="52" bestFit="1" customWidth="1"/>
    <col min="13132" max="13132" width="4.7109375" style="52" customWidth="1"/>
    <col min="13133" max="13139" width="4.28515625" style="52" customWidth="1"/>
    <col min="13140" max="13140" width="0.28515625" style="52" customWidth="1"/>
    <col min="13141" max="13148" width="0" style="52" hidden="1" customWidth="1"/>
    <col min="13149" max="13359" width="9.140625" style="52"/>
    <col min="13360" max="13360" width="10.140625" style="52" customWidth="1"/>
    <col min="13361" max="13361" width="38.28515625" style="52" bestFit="1" customWidth="1"/>
    <col min="13362" max="13362" width="11.140625" style="52" customWidth="1"/>
    <col min="13363" max="13364" width="9.140625" style="52"/>
    <col min="13365" max="13365" width="9.28515625" style="52" bestFit="1" customWidth="1"/>
    <col min="13366" max="13366" width="8.42578125" style="52" customWidth="1"/>
    <col min="13367" max="13367" width="8.7109375" style="52" customWidth="1"/>
    <col min="13368" max="13368" width="8.42578125" style="52" customWidth="1"/>
    <col min="13369" max="13369" width="8.5703125" style="52" customWidth="1"/>
    <col min="13370" max="13370" width="6.42578125" style="52" customWidth="1"/>
    <col min="13371" max="13371" width="7.140625" style="52" customWidth="1"/>
    <col min="13372" max="13372" width="4.42578125" style="52" customWidth="1"/>
    <col min="13373" max="13373" width="5.28515625" style="52" customWidth="1"/>
    <col min="13374" max="13375" width="4.5703125" style="52" customWidth="1"/>
    <col min="13376" max="13376" width="4.42578125" style="52" customWidth="1"/>
    <col min="13377" max="13377" width="4" style="52" customWidth="1"/>
    <col min="13378" max="13378" width="4.42578125" style="52" bestFit="1" customWidth="1"/>
    <col min="13379" max="13379" width="4.5703125" style="52" customWidth="1"/>
    <col min="13380" max="13380" width="4.28515625" style="52" customWidth="1"/>
    <col min="13381" max="13381" width="4.42578125" style="52" bestFit="1" customWidth="1"/>
    <col min="13382" max="13382" width="4.7109375" style="52" customWidth="1"/>
    <col min="13383" max="13383" width="4.28515625" style="52" customWidth="1"/>
    <col min="13384" max="13384" width="4.7109375" style="52" customWidth="1"/>
    <col min="13385" max="13385" width="4.42578125" style="52" customWidth="1"/>
    <col min="13386" max="13386" width="4.28515625" style="52" customWidth="1"/>
    <col min="13387" max="13387" width="4.42578125" style="52" bestFit="1" customWidth="1"/>
    <col min="13388" max="13388" width="4.7109375" style="52" customWidth="1"/>
    <col min="13389" max="13395" width="4.28515625" style="52" customWidth="1"/>
    <col min="13396" max="13396" width="0.28515625" style="52" customWidth="1"/>
    <col min="13397" max="13404" width="0" style="52" hidden="1" customWidth="1"/>
    <col min="13405" max="13615" width="9.140625" style="52"/>
    <col min="13616" max="13616" width="10.140625" style="52" customWidth="1"/>
    <col min="13617" max="13617" width="38.28515625" style="52" bestFit="1" customWidth="1"/>
    <col min="13618" max="13618" width="11.140625" style="52" customWidth="1"/>
    <col min="13619" max="13620" width="9.140625" style="52"/>
    <col min="13621" max="13621" width="9.28515625" style="52" bestFit="1" customWidth="1"/>
    <col min="13622" max="13622" width="8.42578125" style="52" customWidth="1"/>
    <col min="13623" max="13623" width="8.7109375" style="52" customWidth="1"/>
    <col min="13624" max="13624" width="8.42578125" style="52" customWidth="1"/>
    <col min="13625" max="13625" width="8.5703125" style="52" customWidth="1"/>
    <col min="13626" max="13626" width="6.42578125" style="52" customWidth="1"/>
    <col min="13627" max="13627" width="7.140625" style="52" customWidth="1"/>
    <col min="13628" max="13628" width="4.42578125" style="52" customWidth="1"/>
    <col min="13629" max="13629" width="5.28515625" style="52" customWidth="1"/>
    <col min="13630" max="13631" width="4.5703125" style="52" customWidth="1"/>
    <col min="13632" max="13632" width="4.42578125" style="52" customWidth="1"/>
    <col min="13633" max="13633" width="4" style="52" customWidth="1"/>
    <col min="13634" max="13634" width="4.42578125" style="52" bestFit="1" customWidth="1"/>
    <col min="13635" max="13635" width="4.5703125" style="52" customWidth="1"/>
    <col min="13636" max="13636" width="4.28515625" style="52" customWidth="1"/>
    <col min="13637" max="13637" width="4.42578125" style="52" bestFit="1" customWidth="1"/>
    <col min="13638" max="13638" width="4.7109375" style="52" customWidth="1"/>
    <col min="13639" max="13639" width="4.28515625" style="52" customWidth="1"/>
    <col min="13640" max="13640" width="4.7109375" style="52" customWidth="1"/>
    <col min="13641" max="13641" width="4.42578125" style="52" customWidth="1"/>
    <col min="13642" max="13642" width="4.28515625" style="52" customWidth="1"/>
    <col min="13643" max="13643" width="4.42578125" style="52" bestFit="1" customWidth="1"/>
    <col min="13644" max="13644" width="4.7109375" style="52" customWidth="1"/>
    <col min="13645" max="13651" width="4.28515625" style="52" customWidth="1"/>
    <col min="13652" max="13652" width="0.28515625" style="52" customWidth="1"/>
    <col min="13653" max="13660" width="0" style="52" hidden="1" customWidth="1"/>
    <col min="13661" max="13871" width="9.140625" style="52"/>
    <col min="13872" max="13872" width="10.140625" style="52" customWidth="1"/>
    <col min="13873" max="13873" width="38.28515625" style="52" bestFit="1" customWidth="1"/>
    <col min="13874" max="13874" width="11.140625" style="52" customWidth="1"/>
    <col min="13875" max="13876" width="9.140625" style="52"/>
    <col min="13877" max="13877" width="9.28515625" style="52" bestFit="1" customWidth="1"/>
    <col min="13878" max="13878" width="8.42578125" style="52" customWidth="1"/>
    <col min="13879" max="13879" width="8.7109375" style="52" customWidth="1"/>
    <col min="13880" max="13880" width="8.42578125" style="52" customWidth="1"/>
    <col min="13881" max="13881" width="8.5703125" style="52" customWidth="1"/>
    <col min="13882" max="13882" width="6.42578125" style="52" customWidth="1"/>
    <col min="13883" max="13883" width="7.140625" style="52" customWidth="1"/>
    <col min="13884" max="13884" width="4.42578125" style="52" customWidth="1"/>
    <col min="13885" max="13885" width="5.28515625" style="52" customWidth="1"/>
    <col min="13886" max="13887" width="4.5703125" style="52" customWidth="1"/>
    <col min="13888" max="13888" width="4.42578125" style="52" customWidth="1"/>
    <col min="13889" max="13889" width="4" style="52" customWidth="1"/>
    <col min="13890" max="13890" width="4.42578125" style="52" bestFit="1" customWidth="1"/>
    <col min="13891" max="13891" width="4.5703125" style="52" customWidth="1"/>
    <col min="13892" max="13892" width="4.28515625" style="52" customWidth="1"/>
    <col min="13893" max="13893" width="4.42578125" style="52" bestFit="1" customWidth="1"/>
    <col min="13894" max="13894" width="4.7109375" style="52" customWidth="1"/>
    <col min="13895" max="13895" width="4.28515625" style="52" customWidth="1"/>
    <col min="13896" max="13896" width="4.7109375" style="52" customWidth="1"/>
    <col min="13897" max="13897" width="4.42578125" style="52" customWidth="1"/>
    <col min="13898" max="13898" width="4.28515625" style="52" customWidth="1"/>
    <col min="13899" max="13899" width="4.42578125" style="52" bestFit="1" customWidth="1"/>
    <col min="13900" max="13900" width="4.7109375" style="52" customWidth="1"/>
    <col min="13901" max="13907" width="4.28515625" style="52" customWidth="1"/>
    <col min="13908" max="13908" width="0.28515625" style="52" customWidth="1"/>
    <col min="13909" max="13916" width="0" style="52" hidden="1" customWidth="1"/>
    <col min="13917" max="14127" width="9.140625" style="52"/>
    <col min="14128" max="14128" width="10.140625" style="52" customWidth="1"/>
    <col min="14129" max="14129" width="38.28515625" style="52" bestFit="1" customWidth="1"/>
    <col min="14130" max="14130" width="11.140625" style="52" customWidth="1"/>
    <col min="14131" max="14132" width="9.140625" style="52"/>
    <col min="14133" max="14133" width="9.28515625" style="52" bestFit="1" customWidth="1"/>
    <col min="14134" max="14134" width="8.42578125" style="52" customWidth="1"/>
    <col min="14135" max="14135" width="8.7109375" style="52" customWidth="1"/>
    <col min="14136" max="14136" width="8.42578125" style="52" customWidth="1"/>
    <col min="14137" max="14137" width="8.5703125" style="52" customWidth="1"/>
    <col min="14138" max="14138" width="6.42578125" style="52" customWidth="1"/>
    <col min="14139" max="14139" width="7.140625" style="52" customWidth="1"/>
    <col min="14140" max="14140" width="4.42578125" style="52" customWidth="1"/>
    <col min="14141" max="14141" width="5.28515625" style="52" customWidth="1"/>
    <col min="14142" max="14143" width="4.5703125" style="52" customWidth="1"/>
    <col min="14144" max="14144" width="4.42578125" style="52" customWidth="1"/>
    <col min="14145" max="14145" width="4" style="52" customWidth="1"/>
    <col min="14146" max="14146" width="4.42578125" style="52" bestFit="1" customWidth="1"/>
    <col min="14147" max="14147" width="4.5703125" style="52" customWidth="1"/>
    <col min="14148" max="14148" width="4.28515625" style="52" customWidth="1"/>
    <col min="14149" max="14149" width="4.42578125" style="52" bestFit="1" customWidth="1"/>
    <col min="14150" max="14150" width="4.7109375" style="52" customWidth="1"/>
    <col min="14151" max="14151" width="4.28515625" style="52" customWidth="1"/>
    <col min="14152" max="14152" width="4.7109375" style="52" customWidth="1"/>
    <col min="14153" max="14153" width="4.42578125" style="52" customWidth="1"/>
    <col min="14154" max="14154" width="4.28515625" style="52" customWidth="1"/>
    <col min="14155" max="14155" width="4.42578125" style="52" bestFit="1" customWidth="1"/>
    <col min="14156" max="14156" width="4.7109375" style="52" customWidth="1"/>
    <col min="14157" max="14163" width="4.28515625" style="52" customWidth="1"/>
    <col min="14164" max="14164" width="0.28515625" style="52" customWidth="1"/>
    <col min="14165" max="14172" width="0" style="52" hidden="1" customWidth="1"/>
    <col min="14173" max="14383" width="9.140625" style="52"/>
    <col min="14384" max="14384" width="10.140625" style="52" customWidth="1"/>
    <col min="14385" max="14385" width="38.28515625" style="52" bestFit="1" customWidth="1"/>
    <col min="14386" max="14386" width="11.140625" style="52" customWidth="1"/>
    <col min="14387" max="14388" width="9.140625" style="52"/>
    <col min="14389" max="14389" width="9.28515625" style="52" bestFit="1" customWidth="1"/>
    <col min="14390" max="14390" width="8.42578125" style="52" customWidth="1"/>
    <col min="14391" max="14391" width="8.7109375" style="52" customWidth="1"/>
    <col min="14392" max="14392" width="8.42578125" style="52" customWidth="1"/>
    <col min="14393" max="14393" width="8.5703125" style="52" customWidth="1"/>
    <col min="14394" max="14394" width="6.42578125" style="52" customWidth="1"/>
    <col min="14395" max="14395" width="7.140625" style="52" customWidth="1"/>
    <col min="14396" max="14396" width="4.42578125" style="52" customWidth="1"/>
    <col min="14397" max="14397" width="5.28515625" style="52" customWidth="1"/>
    <col min="14398" max="14399" width="4.5703125" style="52" customWidth="1"/>
    <col min="14400" max="14400" width="4.42578125" style="52" customWidth="1"/>
    <col min="14401" max="14401" width="4" style="52" customWidth="1"/>
    <col min="14402" max="14402" width="4.42578125" style="52" bestFit="1" customWidth="1"/>
    <col min="14403" max="14403" width="4.5703125" style="52" customWidth="1"/>
    <col min="14404" max="14404" width="4.28515625" style="52" customWidth="1"/>
    <col min="14405" max="14405" width="4.42578125" style="52" bestFit="1" customWidth="1"/>
    <col min="14406" max="14406" width="4.7109375" style="52" customWidth="1"/>
    <col min="14407" max="14407" width="4.28515625" style="52" customWidth="1"/>
    <col min="14408" max="14408" width="4.7109375" style="52" customWidth="1"/>
    <col min="14409" max="14409" width="4.42578125" style="52" customWidth="1"/>
    <col min="14410" max="14410" width="4.28515625" style="52" customWidth="1"/>
    <col min="14411" max="14411" width="4.42578125" style="52" bestFit="1" customWidth="1"/>
    <col min="14412" max="14412" width="4.7109375" style="52" customWidth="1"/>
    <col min="14413" max="14419" width="4.28515625" style="52" customWidth="1"/>
    <col min="14420" max="14420" width="0.28515625" style="52" customWidth="1"/>
    <col min="14421" max="14428" width="0" style="52" hidden="1" customWidth="1"/>
    <col min="14429" max="14639" width="9.140625" style="52"/>
    <col min="14640" max="14640" width="10.140625" style="52" customWidth="1"/>
    <col min="14641" max="14641" width="38.28515625" style="52" bestFit="1" customWidth="1"/>
    <col min="14642" max="14642" width="11.140625" style="52" customWidth="1"/>
    <col min="14643" max="14644" width="9.140625" style="52"/>
    <col min="14645" max="14645" width="9.28515625" style="52" bestFit="1" customWidth="1"/>
    <col min="14646" max="14646" width="8.42578125" style="52" customWidth="1"/>
    <col min="14647" max="14647" width="8.7109375" style="52" customWidth="1"/>
    <col min="14648" max="14648" width="8.42578125" style="52" customWidth="1"/>
    <col min="14649" max="14649" width="8.5703125" style="52" customWidth="1"/>
    <col min="14650" max="14650" width="6.42578125" style="52" customWidth="1"/>
    <col min="14651" max="14651" width="7.140625" style="52" customWidth="1"/>
    <col min="14652" max="14652" width="4.42578125" style="52" customWidth="1"/>
    <col min="14653" max="14653" width="5.28515625" style="52" customWidth="1"/>
    <col min="14654" max="14655" width="4.5703125" style="52" customWidth="1"/>
    <col min="14656" max="14656" width="4.42578125" style="52" customWidth="1"/>
    <col min="14657" max="14657" width="4" style="52" customWidth="1"/>
    <col min="14658" max="14658" width="4.42578125" style="52" bestFit="1" customWidth="1"/>
    <col min="14659" max="14659" width="4.5703125" style="52" customWidth="1"/>
    <col min="14660" max="14660" width="4.28515625" style="52" customWidth="1"/>
    <col min="14661" max="14661" width="4.42578125" style="52" bestFit="1" customWidth="1"/>
    <col min="14662" max="14662" width="4.7109375" style="52" customWidth="1"/>
    <col min="14663" max="14663" width="4.28515625" style="52" customWidth="1"/>
    <col min="14664" max="14664" width="4.7109375" style="52" customWidth="1"/>
    <col min="14665" max="14665" width="4.42578125" style="52" customWidth="1"/>
    <col min="14666" max="14666" width="4.28515625" style="52" customWidth="1"/>
    <col min="14667" max="14667" width="4.42578125" style="52" bestFit="1" customWidth="1"/>
    <col min="14668" max="14668" width="4.7109375" style="52" customWidth="1"/>
    <col min="14669" max="14675" width="4.28515625" style="52" customWidth="1"/>
    <col min="14676" max="14676" width="0.28515625" style="52" customWidth="1"/>
    <col min="14677" max="14684" width="0" style="52" hidden="1" customWidth="1"/>
    <col min="14685" max="14895" width="9.140625" style="52"/>
    <col min="14896" max="14896" width="10.140625" style="52" customWidth="1"/>
    <col min="14897" max="14897" width="38.28515625" style="52" bestFit="1" customWidth="1"/>
    <col min="14898" max="14898" width="11.140625" style="52" customWidth="1"/>
    <col min="14899" max="14900" width="9.140625" style="52"/>
    <col min="14901" max="14901" width="9.28515625" style="52" bestFit="1" customWidth="1"/>
    <col min="14902" max="14902" width="8.42578125" style="52" customWidth="1"/>
    <col min="14903" max="14903" width="8.7109375" style="52" customWidth="1"/>
    <col min="14904" max="14904" width="8.42578125" style="52" customWidth="1"/>
    <col min="14905" max="14905" width="8.5703125" style="52" customWidth="1"/>
    <col min="14906" max="14906" width="6.42578125" style="52" customWidth="1"/>
    <col min="14907" max="14907" width="7.140625" style="52" customWidth="1"/>
    <col min="14908" max="14908" width="4.42578125" style="52" customWidth="1"/>
    <col min="14909" max="14909" width="5.28515625" style="52" customWidth="1"/>
    <col min="14910" max="14911" width="4.5703125" style="52" customWidth="1"/>
    <col min="14912" max="14912" width="4.42578125" style="52" customWidth="1"/>
    <col min="14913" max="14913" width="4" style="52" customWidth="1"/>
    <col min="14914" max="14914" width="4.42578125" style="52" bestFit="1" customWidth="1"/>
    <col min="14915" max="14915" width="4.5703125" style="52" customWidth="1"/>
    <col min="14916" max="14916" width="4.28515625" style="52" customWidth="1"/>
    <col min="14917" max="14917" width="4.42578125" style="52" bestFit="1" customWidth="1"/>
    <col min="14918" max="14918" width="4.7109375" style="52" customWidth="1"/>
    <col min="14919" max="14919" width="4.28515625" style="52" customWidth="1"/>
    <col min="14920" max="14920" width="4.7109375" style="52" customWidth="1"/>
    <col min="14921" max="14921" width="4.42578125" style="52" customWidth="1"/>
    <col min="14922" max="14922" width="4.28515625" style="52" customWidth="1"/>
    <col min="14923" max="14923" width="4.42578125" style="52" bestFit="1" customWidth="1"/>
    <col min="14924" max="14924" width="4.7109375" style="52" customWidth="1"/>
    <col min="14925" max="14931" width="4.28515625" style="52" customWidth="1"/>
    <col min="14932" max="14932" width="0.28515625" style="52" customWidth="1"/>
    <col min="14933" max="14940" width="0" style="52" hidden="1" customWidth="1"/>
    <col min="14941" max="15151" width="9.140625" style="52"/>
    <col min="15152" max="15152" width="10.140625" style="52" customWidth="1"/>
    <col min="15153" max="15153" width="38.28515625" style="52" bestFit="1" customWidth="1"/>
    <col min="15154" max="15154" width="11.140625" style="52" customWidth="1"/>
    <col min="15155" max="15156" width="9.140625" style="52"/>
    <col min="15157" max="15157" width="9.28515625" style="52" bestFit="1" customWidth="1"/>
    <col min="15158" max="15158" width="8.42578125" style="52" customWidth="1"/>
    <col min="15159" max="15159" width="8.7109375" style="52" customWidth="1"/>
    <col min="15160" max="15160" width="8.42578125" style="52" customWidth="1"/>
    <col min="15161" max="15161" width="8.5703125" style="52" customWidth="1"/>
    <col min="15162" max="15162" width="6.42578125" style="52" customWidth="1"/>
    <col min="15163" max="15163" width="7.140625" style="52" customWidth="1"/>
    <col min="15164" max="15164" width="4.42578125" style="52" customWidth="1"/>
    <col min="15165" max="15165" width="5.28515625" style="52" customWidth="1"/>
    <col min="15166" max="15167" width="4.5703125" style="52" customWidth="1"/>
    <col min="15168" max="15168" width="4.42578125" style="52" customWidth="1"/>
    <col min="15169" max="15169" width="4" style="52" customWidth="1"/>
    <col min="15170" max="15170" width="4.42578125" style="52" bestFit="1" customWidth="1"/>
    <col min="15171" max="15171" width="4.5703125" style="52" customWidth="1"/>
    <col min="15172" max="15172" width="4.28515625" style="52" customWidth="1"/>
    <col min="15173" max="15173" width="4.42578125" style="52" bestFit="1" customWidth="1"/>
    <col min="15174" max="15174" width="4.7109375" style="52" customWidth="1"/>
    <col min="15175" max="15175" width="4.28515625" style="52" customWidth="1"/>
    <col min="15176" max="15176" width="4.7109375" style="52" customWidth="1"/>
    <col min="15177" max="15177" width="4.42578125" style="52" customWidth="1"/>
    <col min="15178" max="15178" width="4.28515625" style="52" customWidth="1"/>
    <col min="15179" max="15179" width="4.42578125" style="52" bestFit="1" customWidth="1"/>
    <col min="15180" max="15180" width="4.7109375" style="52" customWidth="1"/>
    <col min="15181" max="15187" width="4.28515625" style="52" customWidth="1"/>
    <col min="15188" max="15188" width="0.28515625" style="52" customWidth="1"/>
    <col min="15189" max="15196" width="0" style="52" hidden="1" customWidth="1"/>
    <col min="15197" max="15407" width="9.140625" style="52"/>
    <col min="15408" max="15408" width="10.140625" style="52" customWidth="1"/>
    <col min="15409" max="15409" width="38.28515625" style="52" bestFit="1" customWidth="1"/>
    <col min="15410" max="15410" width="11.140625" style="52" customWidth="1"/>
    <col min="15411" max="15412" width="9.140625" style="52"/>
    <col min="15413" max="15413" width="9.28515625" style="52" bestFit="1" customWidth="1"/>
    <col min="15414" max="15414" width="8.42578125" style="52" customWidth="1"/>
    <col min="15415" max="15415" width="8.7109375" style="52" customWidth="1"/>
    <col min="15416" max="15416" width="8.42578125" style="52" customWidth="1"/>
    <col min="15417" max="15417" width="8.5703125" style="52" customWidth="1"/>
    <col min="15418" max="15418" width="6.42578125" style="52" customWidth="1"/>
    <col min="15419" max="15419" width="7.140625" style="52" customWidth="1"/>
    <col min="15420" max="15420" width="4.42578125" style="52" customWidth="1"/>
    <col min="15421" max="15421" width="5.28515625" style="52" customWidth="1"/>
    <col min="15422" max="15423" width="4.5703125" style="52" customWidth="1"/>
    <col min="15424" max="15424" width="4.42578125" style="52" customWidth="1"/>
    <col min="15425" max="15425" width="4" style="52" customWidth="1"/>
    <col min="15426" max="15426" width="4.42578125" style="52" bestFit="1" customWidth="1"/>
    <col min="15427" max="15427" width="4.5703125" style="52" customWidth="1"/>
    <col min="15428" max="15428" width="4.28515625" style="52" customWidth="1"/>
    <col min="15429" max="15429" width="4.42578125" style="52" bestFit="1" customWidth="1"/>
    <col min="15430" max="15430" width="4.7109375" style="52" customWidth="1"/>
    <col min="15431" max="15431" width="4.28515625" style="52" customWidth="1"/>
    <col min="15432" max="15432" width="4.7109375" style="52" customWidth="1"/>
    <col min="15433" max="15433" width="4.42578125" style="52" customWidth="1"/>
    <col min="15434" max="15434" width="4.28515625" style="52" customWidth="1"/>
    <col min="15435" max="15435" width="4.42578125" style="52" bestFit="1" customWidth="1"/>
    <col min="15436" max="15436" width="4.7109375" style="52" customWidth="1"/>
    <col min="15437" max="15443" width="4.28515625" style="52" customWidth="1"/>
    <col min="15444" max="15444" width="0.28515625" style="52" customWidth="1"/>
    <col min="15445" max="15452" width="0" style="52" hidden="1" customWidth="1"/>
    <col min="15453" max="15663" width="9.140625" style="52"/>
    <col min="15664" max="15664" width="10.140625" style="52" customWidth="1"/>
    <col min="15665" max="15665" width="38.28515625" style="52" bestFit="1" customWidth="1"/>
    <col min="15666" max="15666" width="11.140625" style="52" customWidth="1"/>
    <col min="15667" max="15668" width="9.140625" style="52"/>
    <col min="15669" max="15669" width="9.28515625" style="52" bestFit="1" customWidth="1"/>
    <col min="15670" max="15670" width="8.42578125" style="52" customWidth="1"/>
    <col min="15671" max="15671" width="8.7109375" style="52" customWidth="1"/>
    <col min="15672" max="15672" width="8.42578125" style="52" customWidth="1"/>
    <col min="15673" max="15673" width="8.5703125" style="52" customWidth="1"/>
    <col min="15674" max="15674" width="6.42578125" style="52" customWidth="1"/>
    <col min="15675" max="15675" width="7.140625" style="52" customWidth="1"/>
    <col min="15676" max="15676" width="4.42578125" style="52" customWidth="1"/>
    <col min="15677" max="15677" width="5.28515625" style="52" customWidth="1"/>
    <col min="15678" max="15679" width="4.5703125" style="52" customWidth="1"/>
    <col min="15680" max="15680" width="4.42578125" style="52" customWidth="1"/>
    <col min="15681" max="15681" width="4" style="52" customWidth="1"/>
    <col min="15682" max="15682" width="4.42578125" style="52" bestFit="1" customWidth="1"/>
    <col min="15683" max="15683" width="4.5703125" style="52" customWidth="1"/>
    <col min="15684" max="15684" width="4.28515625" style="52" customWidth="1"/>
    <col min="15685" max="15685" width="4.42578125" style="52" bestFit="1" customWidth="1"/>
    <col min="15686" max="15686" width="4.7109375" style="52" customWidth="1"/>
    <col min="15687" max="15687" width="4.28515625" style="52" customWidth="1"/>
    <col min="15688" max="15688" width="4.7109375" style="52" customWidth="1"/>
    <col min="15689" max="15689" width="4.42578125" style="52" customWidth="1"/>
    <col min="15690" max="15690" width="4.28515625" style="52" customWidth="1"/>
    <col min="15691" max="15691" width="4.42578125" style="52" bestFit="1" customWidth="1"/>
    <col min="15692" max="15692" width="4.7109375" style="52" customWidth="1"/>
    <col min="15693" max="15699" width="4.28515625" style="52" customWidth="1"/>
    <col min="15700" max="15700" width="0.28515625" style="52" customWidth="1"/>
    <col min="15701" max="15708" width="0" style="52" hidden="1" customWidth="1"/>
    <col min="15709" max="15919" width="9.140625" style="52"/>
    <col min="15920" max="15920" width="10.140625" style="52" customWidth="1"/>
    <col min="15921" max="15921" width="38.28515625" style="52" bestFit="1" customWidth="1"/>
    <col min="15922" max="15922" width="11.140625" style="52" customWidth="1"/>
    <col min="15923" max="15924" width="9.140625" style="52"/>
    <col min="15925" max="15925" width="9.28515625" style="52" bestFit="1" customWidth="1"/>
    <col min="15926" max="15926" width="8.42578125" style="52" customWidth="1"/>
    <col min="15927" max="15927" width="8.7109375" style="52" customWidth="1"/>
    <col min="15928" max="15928" width="8.42578125" style="52" customWidth="1"/>
    <col min="15929" max="15929" width="8.5703125" style="52" customWidth="1"/>
    <col min="15930" max="15930" width="6.42578125" style="52" customWidth="1"/>
    <col min="15931" max="15931" width="7.140625" style="52" customWidth="1"/>
    <col min="15932" max="15932" width="4.42578125" style="52" customWidth="1"/>
    <col min="15933" max="15933" width="5.28515625" style="52" customWidth="1"/>
    <col min="15934" max="15935" width="4.5703125" style="52" customWidth="1"/>
    <col min="15936" max="15936" width="4.42578125" style="52" customWidth="1"/>
    <col min="15937" max="15937" width="4" style="52" customWidth="1"/>
    <col min="15938" max="15938" width="4.42578125" style="52" bestFit="1" customWidth="1"/>
    <col min="15939" max="15939" width="4.5703125" style="52" customWidth="1"/>
    <col min="15940" max="15940" width="4.28515625" style="52" customWidth="1"/>
    <col min="15941" max="15941" width="4.42578125" style="52" bestFit="1" customWidth="1"/>
    <col min="15942" max="15942" width="4.7109375" style="52" customWidth="1"/>
    <col min="15943" max="15943" width="4.28515625" style="52" customWidth="1"/>
    <col min="15944" max="15944" width="4.7109375" style="52" customWidth="1"/>
    <col min="15945" max="15945" width="4.42578125" style="52" customWidth="1"/>
    <col min="15946" max="15946" width="4.28515625" style="52" customWidth="1"/>
    <col min="15947" max="15947" width="4.42578125" style="52" bestFit="1" customWidth="1"/>
    <col min="15948" max="15948" width="4.7109375" style="52" customWidth="1"/>
    <col min="15949" max="15955" width="4.28515625" style="52" customWidth="1"/>
    <col min="15956" max="15956" width="0.28515625" style="52" customWidth="1"/>
    <col min="15957" max="15964" width="0" style="52" hidden="1" customWidth="1"/>
    <col min="15965" max="16384" width="9.140625" style="52"/>
  </cols>
  <sheetData>
    <row r="1" spans="1:34" ht="19.5" customHeight="1">
      <c r="A1" s="54" t="s">
        <v>155</v>
      </c>
      <c r="B1" s="640" t="s">
        <v>413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138"/>
    </row>
    <row r="2" spans="1:34" ht="16.5" thickBot="1">
      <c r="B2" s="55"/>
      <c r="D2" s="56"/>
      <c r="U2" s="52" t="s">
        <v>155</v>
      </c>
    </row>
    <row r="3" spans="1:34" ht="16.5" customHeight="1">
      <c r="A3" s="641" t="s">
        <v>204</v>
      </c>
      <c r="B3" s="643" t="s">
        <v>335</v>
      </c>
      <c r="C3" s="646" t="s">
        <v>31</v>
      </c>
      <c r="D3" s="649" t="s">
        <v>342</v>
      </c>
      <c r="E3" s="652" t="s">
        <v>148</v>
      </c>
      <c r="F3" s="653"/>
      <c r="G3" s="653"/>
      <c r="H3" s="653"/>
      <c r="I3" s="653"/>
      <c r="J3" s="653"/>
      <c r="K3" s="653"/>
      <c r="L3" s="654"/>
      <c r="M3" s="655" t="s">
        <v>215</v>
      </c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7"/>
    </row>
    <row r="4" spans="1:34" ht="16.5" customHeight="1" thickBot="1">
      <c r="A4" s="642"/>
      <c r="B4" s="644"/>
      <c r="C4" s="647"/>
      <c r="D4" s="650"/>
      <c r="E4" s="603" t="s">
        <v>337</v>
      </c>
      <c r="F4" s="661" t="s">
        <v>163</v>
      </c>
      <c r="G4" s="662"/>
      <c r="H4" s="662"/>
      <c r="I4" s="662"/>
      <c r="J4" s="662"/>
      <c r="K4" s="662"/>
      <c r="L4" s="663"/>
      <c r="M4" s="658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60"/>
    </row>
    <row r="5" spans="1:34" ht="28.5" customHeight="1">
      <c r="A5" s="642"/>
      <c r="B5" s="644"/>
      <c r="C5" s="647"/>
      <c r="D5" s="650"/>
      <c r="E5" s="603"/>
      <c r="F5" s="664" t="s">
        <v>338</v>
      </c>
      <c r="G5" s="667" t="s">
        <v>167</v>
      </c>
      <c r="H5" s="668"/>
      <c r="I5" s="668"/>
      <c r="J5" s="668"/>
      <c r="K5" s="669"/>
      <c r="L5" s="670" t="s">
        <v>336</v>
      </c>
      <c r="M5" s="673" t="s">
        <v>216</v>
      </c>
      <c r="N5" s="674"/>
      <c r="O5" s="674"/>
      <c r="P5" s="674"/>
      <c r="Q5" s="675" t="s">
        <v>164</v>
      </c>
      <c r="R5" s="676"/>
      <c r="S5" s="676"/>
      <c r="T5" s="676"/>
      <c r="U5" s="676"/>
      <c r="V5" s="677"/>
      <c r="W5" s="678" t="s">
        <v>165</v>
      </c>
      <c r="X5" s="679"/>
      <c r="Y5" s="679"/>
      <c r="Z5" s="679"/>
      <c r="AA5" s="679"/>
      <c r="AB5" s="680"/>
      <c r="AC5" s="681" t="s">
        <v>166</v>
      </c>
      <c r="AD5" s="626"/>
      <c r="AE5" s="626"/>
      <c r="AF5" s="626"/>
      <c r="AG5" s="626"/>
      <c r="AH5" s="627"/>
    </row>
    <row r="6" spans="1:34" ht="33.75" customHeight="1">
      <c r="A6" s="642"/>
      <c r="B6" s="644"/>
      <c r="C6" s="647"/>
      <c r="D6" s="650"/>
      <c r="E6" s="603"/>
      <c r="F6" s="665"/>
      <c r="G6" s="602" t="s">
        <v>339</v>
      </c>
      <c r="H6" s="602" t="s">
        <v>340</v>
      </c>
      <c r="I6" s="602" t="s">
        <v>341</v>
      </c>
      <c r="J6" s="605" t="s">
        <v>345</v>
      </c>
      <c r="K6" s="606"/>
      <c r="L6" s="671"/>
      <c r="M6" s="613" t="s">
        <v>125</v>
      </c>
      <c r="N6" s="614"/>
      <c r="O6" s="614" t="s">
        <v>126</v>
      </c>
      <c r="P6" s="614"/>
      <c r="Q6" s="615" t="s">
        <v>168</v>
      </c>
      <c r="R6" s="616"/>
      <c r="S6" s="617"/>
      <c r="T6" s="618" t="s">
        <v>169</v>
      </c>
      <c r="U6" s="616"/>
      <c r="V6" s="619"/>
      <c r="W6" s="620" t="s">
        <v>326</v>
      </c>
      <c r="X6" s="621"/>
      <c r="Y6" s="622"/>
      <c r="Z6" s="623" t="s">
        <v>327</v>
      </c>
      <c r="AA6" s="621"/>
      <c r="AB6" s="624"/>
      <c r="AC6" s="607" t="s">
        <v>328</v>
      </c>
      <c r="AD6" s="608"/>
      <c r="AE6" s="609"/>
      <c r="AF6" s="610" t="s">
        <v>329</v>
      </c>
      <c r="AG6" s="611"/>
      <c r="AH6" s="612"/>
    </row>
    <row r="7" spans="1:34" ht="28.5" customHeight="1">
      <c r="A7" s="642"/>
      <c r="B7" s="644"/>
      <c r="C7" s="647"/>
      <c r="D7" s="650"/>
      <c r="E7" s="603"/>
      <c r="F7" s="665"/>
      <c r="G7" s="603"/>
      <c r="H7" s="603"/>
      <c r="I7" s="603"/>
      <c r="J7" s="602" t="s">
        <v>343</v>
      </c>
      <c r="K7" s="602" t="s">
        <v>344</v>
      </c>
      <c r="L7" s="671"/>
      <c r="M7" s="628" t="s">
        <v>424</v>
      </c>
      <c r="N7" s="629"/>
      <c r="O7" s="614" t="s">
        <v>425</v>
      </c>
      <c r="P7" s="614"/>
      <c r="Q7" s="630" t="s">
        <v>424</v>
      </c>
      <c r="R7" s="631"/>
      <c r="S7" s="632"/>
      <c r="T7" s="633" t="s">
        <v>445</v>
      </c>
      <c r="U7" s="631"/>
      <c r="V7" s="634"/>
      <c r="W7" s="635" t="s">
        <v>446</v>
      </c>
      <c r="X7" s="636"/>
      <c r="Y7" s="637"/>
      <c r="Z7" s="638" t="s">
        <v>447</v>
      </c>
      <c r="AA7" s="636"/>
      <c r="AB7" s="639"/>
      <c r="AC7" s="682" t="s">
        <v>448</v>
      </c>
      <c r="AD7" s="683"/>
      <c r="AE7" s="684"/>
      <c r="AF7" s="685" t="s">
        <v>449</v>
      </c>
      <c r="AG7" s="683"/>
      <c r="AH7" s="686"/>
    </row>
    <row r="8" spans="1:34" ht="30.75" customHeight="1">
      <c r="A8" s="642"/>
      <c r="B8" s="644"/>
      <c r="C8" s="647"/>
      <c r="D8" s="650"/>
      <c r="E8" s="603"/>
      <c r="F8" s="665"/>
      <c r="G8" s="603"/>
      <c r="H8" s="603"/>
      <c r="I8" s="603"/>
      <c r="J8" s="603"/>
      <c r="K8" s="603"/>
      <c r="L8" s="671"/>
      <c r="M8" s="613">
        <v>612</v>
      </c>
      <c r="N8" s="614"/>
      <c r="O8" s="614">
        <v>864</v>
      </c>
      <c r="P8" s="614"/>
      <c r="Q8" s="615">
        <v>612</v>
      </c>
      <c r="R8" s="616"/>
      <c r="S8" s="617"/>
      <c r="T8" s="618">
        <v>864</v>
      </c>
      <c r="U8" s="616"/>
      <c r="V8" s="619"/>
      <c r="W8" s="620">
        <v>612</v>
      </c>
      <c r="X8" s="621"/>
      <c r="Y8" s="622"/>
      <c r="Z8" s="623">
        <v>900</v>
      </c>
      <c r="AA8" s="621"/>
      <c r="AB8" s="624"/>
      <c r="AC8" s="607">
        <v>612</v>
      </c>
      <c r="AD8" s="608"/>
      <c r="AE8" s="609"/>
      <c r="AF8" s="625">
        <v>864</v>
      </c>
      <c r="AG8" s="626"/>
      <c r="AH8" s="627"/>
    </row>
    <row r="9" spans="1:34" ht="51.75" customHeight="1" thickBot="1">
      <c r="A9" s="642"/>
      <c r="B9" s="645"/>
      <c r="C9" s="648"/>
      <c r="D9" s="651"/>
      <c r="E9" s="604"/>
      <c r="F9" s="666"/>
      <c r="G9" s="604"/>
      <c r="H9" s="604"/>
      <c r="I9" s="604"/>
      <c r="J9" s="604"/>
      <c r="K9" s="604"/>
      <c r="L9" s="672"/>
      <c r="M9" s="254" t="s">
        <v>217</v>
      </c>
      <c r="N9" s="255" t="s">
        <v>171</v>
      </c>
      <c r="O9" s="255" t="s">
        <v>217</v>
      </c>
      <c r="P9" s="255" t="s">
        <v>171</v>
      </c>
      <c r="Q9" s="297" t="s">
        <v>170</v>
      </c>
      <c r="R9" s="298" t="s">
        <v>171</v>
      </c>
      <c r="S9" s="299" t="s">
        <v>393</v>
      </c>
      <c r="T9" s="298" t="s">
        <v>170</v>
      </c>
      <c r="U9" s="298" t="s">
        <v>171</v>
      </c>
      <c r="V9" s="300" t="s">
        <v>393</v>
      </c>
      <c r="W9" s="372" t="s">
        <v>170</v>
      </c>
      <c r="X9" s="373" t="s">
        <v>171</v>
      </c>
      <c r="Y9" s="374" t="s">
        <v>393</v>
      </c>
      <c r="Z9" s="373" t="s">
        <v>170</v>
      </c>
      <c r="AA9" s="373" t="s">
        <v>171</v>
      </c>
      <c r="AB9" s="375" t="s">
        <v>393</v>
      </c>
      <c r="AC9" s="440" t="s">
        <v>170</v>
      </c>
      <c r="AD9" s="441" t="s">
        <v>171</v>
      </c>
      <c r="AE9" s="442" t="s">
        <v>393</v>
      </c>
      <c r="AF9" s="441" t="s">
        <v>170</v>
      </c>
      <c r="AG9" s="441" t="s">
        <v>171</v>
      </c>
      <c r="AH9" s="443" t="s">
        <v>393</v>
      </c>
    </row>
    <row r="10" spans="1:34" ht="16.5" thickBot="1">
      <c r="A10" s="203">
        <v>1</v>
      </c>
      <c r="B10" s="78">
        <v>2</v>
      </c>
      <c r="C10" s="92">
        <v>3</v>
      </c>
      <c r="D10" s="79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7">
        <v>11</v>
      </c>
      <c r="L10" s="78">
        <v>12</v>
      </c>
      <c r="M10" s="256">
        <v>13</v>
      </c>
      <c r="N10" s="257">
        <v>14</v>
      </c>
      <c r="O10" s="257">
        <v>16</v>
      </c>
      <c r="P10" s="257">
        <v>17</v>
      </c>
      <c r="Q10" s="301">
        <v>19</v>
      </c>
      <c r="R10" s="302">
        <v>20</v>
      </c>
      <c r="S10" s="302">
        <v>21</v>
      </c>
      <c r="T10" s="302">
        <v>22</v>
      </c>
      <c r="U10" s="302">
        <v>23</v>
      </c>
      <c r="V10" s="303">
        <v>24</v>
      </c>
      <c r="W10" s="376">
        <v>25</v>
      </c>
      <c r="X10" s="377">
        <v>26</v>
      </c>
      <c r="Y10" s="377">
        <v>27</v>
      </c>
      <c r="Z10" s="377">
        <v>28</v>
      </c>
      <c r="AA10" s="377">
        <v>29</v>
      </c>
      <c r="AB10" s="378">
        <v>30</v>
      </c>
      <c r="AC10" s="444">
        <v>31</v>
      </c>
      <c r="AD10" s="445">
        <v>32</v>
      </c>
      <c r="AE10" s="445">
        <v>33</v>
      </c>
      <c r="AF10" s="445">
        <v>34</v>
      </c>
      <c r="AG10" s="445">
        <v>35</v>
      </c>
      <c r="AH10" s="446">
        <v>36</v>
      </c>
    </row>
    <row r="11" spans="1:34" s="4" customFormat="1">
      <c r="A11" s="204" t="s">
        <v>188</v>
      </c>
      <c r="B11" s="199" t="s">
        <v>330</v>
      </c>
      <c r="C11" s="214" t="s">
        <v>391</v>
      </c>
      <c r="D11" s="165">
        <v>1476</v>
      </c>
      <c r="E11" s="166">
        <v>82</v>
      </c>
      <c r="F11" s="166">
        <f t="shared" ref="F11:K11" si="0">F12+F22+F26</f>
        <v>1328</v>
      </c>
      <c r="G11" s="166">
        <f t="shared" si="0"/>
        <v>876</v>
      </c>
      <c r="H11" s="166">
        <f t="shared" si="0"/>
        <v>452</v>
      </c>
      <c r="I11" s="166">
        <f t="shared" si="0"/>
        <v>0</v>
      </c>
      <c r="J11" s="166">
        <f t="shared" si="0"/>
        <v>18</v>
      </c>
      <c r="K11" s="166">
        <f t="shared" si="0"/>
        <v>48</v>
      </c>
      <c r="L11" s="166">
        <v>0</v>
      </c>
      <c r="M11" s="167">
        <f>M12+M22+M26</f>
        <v>34</v>
      </c>
      <c r="N11" s="167">
        <f t="shared" ref="N11:P11" si="1">N12+N22+N26</f>
        <v>578</v>
      </c>
      <c r="O11" s="167">
        <f t="shared" si="1"/>
        <v>48</v>
      </c>
      <c r="P11" s="167">
        <f t="shared" si="1"/>
        <v>816</v>
      </c>
      <c r="Q11" s="168">
        <v>0</v>
      </c>
      <c r="R11" s="169">
        <v>0</v>
      </c>
      <c r="S11" s="169">
        <v>0</v>
      </c>
      <c r="T11" s="169">
        <v>0</v>
      </c>
      <c r="U11" s="169">
        <v>0</v>
      </c>
      <c r="V11" s="170">
        <v>0</v>
      </c>
      <c r="W11" s="168">
        <v>0</v>
      </c>
      <c r="X11" s="169">
        <v>0</v>
      </c>
      <c r="Y11" s="169">
        <v>0</v>
      </c>
      <c r="Z11" s="169">
        <v>0</v>
      </c>
      <c r="AA11" s="169">
        <v>0</v>
      </c>
      <c r="AB11" s="171">
        <v>0</v>
      </c>
      <c r="AC11" s="170">
        <v>0</v>
      </c>
      <c r="AD11" s="169">
        <v>0</v>
      </c>
      <c r="AE11" s="169">
        <v>0</v>
      </c>
      <c r="AF11" s="169">
        <v>0</v>
      </c>
      <c r="AG11" s="169">
        <v>0</v>
      </c>
      <c r="AH11" s="171">
        <v>0</v>
      </c>
    </row>
    <row r="12" spans="1:34" s="4" customFormat="1" ht="16.5" thickBot="1">
      <c r="A12" s="503" t="s">
        <v>189</v>
      </c>
      <c r="B12" s="504" t="s">
        <v>331</v>
      </c>
      <c r="C12" s="505" t="s">
        <v>390</v>
      </c>
      <c r="D12" s="506">
        <f>E12+F12+J12+K12</f>
        <v>886</v>
      </c>
      <c r="E12" s="507">
        <v>82</v>
      </c>
      <c r="F12" s="507">
        <f>SUM(F13:F21)</f>
        <v>756</v>
      </c>
      <c r="G12" s="507">
        <v>394</v>
      </c>
      <c r="H12" s="507">
        <v>362</v>
      </c>
      <c r="I12" s="507">
        <v>0</v>
      </c>
      <c r="J12" s="507">
        <v>12</v>
      </c>
      <c r="K12" s="508">
        <v>36</v>
      </c>
      <c r="L12" s="507">
        <v>0</v>
      </c>
      <c r="M12" s="509">
        <v>34</v>
      </c>
      <c r="N12" s="510">
        <v>348</v>
      </c>
      <c r="O12" s="510">
        <v>48</v>
      </c>
      <c r="P12" s="510">
        <v>456</v>
      </c>
      <c r="Q12" s="362">
        <v>0</v>
      </c>
      <c r="R12" s="363">
        <v>0</v>
      </c>
      <c r="S12" s="363">
        <v>0</v>
      </c>
      <c r="T12" s="363">
        <v>0</v>
      </c>
      <c r="U12" s="363">
        <v>0</v>
      </c>
      <c r="V12" s="511">
        <v>0</v>
      </c>
      <c r="W12" s="362">
        <v>0</v>
      </c>
      <c r="X12" s="363">
        <v>0</v>
      </c>
      <c r="Y12" s="363">
        <v>0</v>
      </c>
      <c r="Z12" s="363">
        <v>0</v>
      </c>
      <c r="AA12" s="363">
        <v>0</v>
      </c>
      <c r="AB12" s="364">
        <v>0</v>
      </c>
      <c r="AC12" s="511">
        <v>0</v>
      </c>
      <c r="AD12" s="363">
        <v>0</v>
      </c>
      <c r="AE12" s="363">
        <v>0</v>
      </c>
      <c r="AF12" s="363">
        <v>0</v>
      </c>
      <c r="AG12" s="363">
        <v>0</v>
      </c>
      <c r="AH12" s="364">
        <v>0</v>
      </c>
    </row>
    <row r="13" spans="1:34" s="4" customFormat="1" ht="14.1" customHeight="1">
      <c r="A13" s="205" t="s">
        <v>190</v>
      </c>
      <c r="B13" s="200" t="s">
        <v>172</v>
      </c>
      <c r="C13" s="215" t="s">
        <v>382</v>
      </c>
      <c r="D13" s="136">
        <f>F13+J13+K13</f>
        <v>88</v>
      </c>
      <c r="E13" s="135"/>
      <c r="F13" s="130">
        <v>70</v>
      </c>
      <c r="G13" s="132">
        <v>70</v>
      </c>
      <c r="H13" s="132">
        <v>0</v>
      </c>
      <c r="I13" s="131"/>
      <c r="J13" s="131">
        <v>6</v>
      </c>
      <c r="K13" s="133">
        <v>12</v>
      </c>
      <c r="L13" s="131"/>
      <c r="M13" s="258"/>
      <c r="N13" s="259" t="s">
        <v>417</v>
      </c>
      <c r="O13" s="259"/>
      <c r="P13" s="259" t="s">
        <v>418</v>
      </c>
      <c r="Q13" s="304"/>
      <c r="R13" s="305"/>
      <c r="S13" s="305"/>
      <c r="T13" s="305"/>
      <c r="U13" s="305"/>
      <c r="V13" s="306"/>
      <c r="W13" s="379"/>
      <c r="X13" s="380"/>
      <c r="Y13" s="380"/>
      <c r="Z13" s="380"/>
      <c r="AA13" s="380"/>
      <c r="AB13" s="381"/>
      <c r="AC13" s="447"/>
      <c r="AD13" s="448"/>
      <c r="AE13" s="448"/>
      <c r="AF13" s="448"/>
      <c r="AG13" s="448"/>
      <c r="AH13" s="449"/>
    </row>
    <row r="14" spans="1:34" s="4" customFormat="1" ht="14.1" customHeight="1">
      <c r="A14" s="206" t="s">
        <v>191</v>
      </c>
      <c r="B14" s="201" t="s">
        <v>149</v>
      </c>
      <c r="C14" s="216" t="s">
        <v>289</v>
      </c>
      <c r="D14" s="119">
        <v>70</v>
      </c>
      <c r="E14" s="120"/>
      <c r="F14" s="121">
        <v>70</v>
      </c>
      <c r="G14" s="122">
        <v>70</v>
      </c>
      <c r="H14" s="122">
        <v>0</v>
      </c>
      <c r="I14" s="123"/>
      <c r="J14" s="123"/>
      <c r="K14" s="124"/>
      <c r="L14" s="123"/>
      <c r="M14" s="260"/>
      <c r="N14" s="261">
        <v>70</v>
      </c>
      <c r="O14" s="261"/>
      <c r="P14" s="261">
        <v>0</v>
      </c>
      <c r="Q14" s="307"/>
      <c r="R14" s="308"/>
      <c r="S14" s="308"/>
      <c r="T14" s="308"/>
      <c r="U14" s="308"/>
      <c r="V14" s="309"/>
      <c r="W14" s="382"/>
      <c r="X14" s="383"/>
      <c r="Y14" s="383"/>
      <c r="Z14" s="383"/>
      <c r="AA14" s="383"/>
      <c r="AB14" s="384"/>
      <c r="AC14" s="450"/>
      <c r="AD14" s="451"/>
      <c r="AE14" s="451"/>
      <c r="AF14" s="451"/>
      <c r="AG14" s="451"/>
      <c r="AH14" s="452"/>
    </row>
    <row r="15" spans="1:34" s="4" customFormat="1" ht="14.1" customHeight="1">
      <c r="A15" s="206" t="s">
        <v>192</v>
      </c>
      <c r="B15" s="201" t="s">
        <v>32</v>
      </c>
      <c r="C15" s="216" t="s">
        <v>383</v>
      </c>
      <c r="D15" s="119">
        <v>117</v>
      </c>
      <c r="E15" s="120"/>
      <c r="F15" s="121">
        <v>117</v>
      </c>
      <c r="G15" s="122">
        <v>0</v>
      </c>
      <c r="H15" s="122">
        <v>117</v>
      </c>
      <c r="I15" s="123"/>
      <c r="J15" s="123"/>
      <c r="K15" s="124"/>
      <c r="L15" s="123"/>
      <c r="M15" s="260"/>
      <c r="N15" s="261">
        <v>50</v>
      </c>
      <c r="O15" s="261"/>
      <c r="P15" s="261">
        <v>67</v>
      </c>
      <c r="Q15" s="307"/>
      <c r="R15" s="308"/>
      <c r="S15" s="308"/>
      <c r="T15" s="308"/>
      <c r="U15" s="308"/>
      <c r="V15" s="309"/>
      <c r="W15" s="382"/>
      <c r="X15" s="383"/>
      <c r="Y15" s="383"/>
      <c r="Z15" s="383"/>
      <c r="AA15" s="383"/>
      <c r="AB15" s="384"/>
      <c r="AC15" s="450"/>
      <c r="AD15" s="451"/>
      <c r="AE15" s="451"/>
      <c r="AF15" s="451"/>
      <c r="AG15" s="451"/>
      <c r="AH15" s="452"/>
    </row>
    <row r="16" spans="1:34" s="4" customFormat="1" ht="14.1" customHeight="1">
      <c r="A16" s="206" t="s">
        <v>193</v>
      </c>
      <c r="B16" s="201" t="s">
        <v>34</v>
      </c>
      <c r="C16" s="217" t="s">
        <v>382</v>
      </c>
      <c r="D16" s="119">
        <f>F16+J16+K16</f>
        <v>227</v>
      </c>
      <c r="E16" s="120"/>
      <c r="F16" s="121">
        <v>209</v>
      </c>
      <c r="G16" s="122">
        <v>107</v>
      </c>
      <c r="H16" s="122">
        <v>102</v>
      </c>
      <c r="I16" s="123"/>
      <c r="J16" s="123">
        <v>6</v>
      </c>
      <c r="K16" s="124">
        <v>12</v>
      </c>
      <c r="L16" s="123"/>
      <c r="M16" s="260"/>
      <c r="N16" s="261" t="s">
        <v>419</v>
      </c>
      <c r="O16" s="261"/>
      <c r="P16" s="261" t="s">
        <v>420</v>
      </c>
      <c r="Q16" s="307"/>
      <c r="R16" s="308"/>
      <c r="S16" s="308"/>
      <c r="T16" s="308"/>
      <c r="U16" s="308"/>
      <c r="V16" s="309"/>
      <c r="W16" s="382"/>
      <c r="X16" s="383"/>
      <c r="Y16" s="383"/>
      <c r="Z16" s="383"/>
      <c r="AA16" s="383"/>
      <c r="AB16" s="384"/>
      <c r="AC16" s="450"/>
      <c r="AD16" s="451"/>
      <c r="AE16" s="451"/>
      <c r="AF16" s="451"/>
      <c r="AG16" s="451"/>
      <c r="AH16" s="452"/>
    </row>
    <row r="17" spans="1:34" s="4" customFormat="1" ht="14.1" customHeight="1">
      <c r="A17" s="206" t="s">
        <v>194</v>
      </c>
      <c r="B17" s="201" t="s">
        <v>33</v>
      </c>
      <c r="C17" s="217" t="s">
        <v>289</v>
      </c>
      <c r="D17" s="119">
        <v>67</v>
      </c>
      <c r="E17" s="120"/>
      <c r="F17" s="121">
        <v>67</v>
      </c>
      <c r="G17" s="122">
        <v>67</v>
      </c>
      <c r="H17" s="122">
        <v>0</v>
      </c>
      <c r="I17" s="123"/>
      <c r="J17" s="123"/>
      <c r="K17" s="124"/>
      <c r="L17" s="123"/>
      <c r="M17" s="260"/>
      <c r="N17" s="261">
        <v>0</v>
      </c>
      <c r="O17" s="261"/>
      <c r="P17" s="261">
        <v>67</v>
      </c>
      <c r="Q17" s="307"/>
      <c r="R17" s="308"/>
      <c r="S17" s="308"/>
      <c r="T17" s="308"/>
      <c r="U17" s="308"/>
      <c r="V17" s="309"/>
      <c r="W17" s="382"/>
      <c r="X17" s="383"/>
      <c r="Y17" s="383"/>
      <c r="Z17" s="383"/>
      <c r="AA17" s="383"/>
      <c r="AB17" s="384"/>
      <c r="AC17" s="450"/>
      <c r="AD17" s="451"/>
      <c r="AE17" s="451"/>
      <c r="AF17" s="451"/>
      <c r="AG17" s="451"/>
      <c r="AH17" s="452"/>
    </row>
    <row r="18" spans="1:34" s="4" customFormat="1" ht="14.1" customHeight="1">
      <c r="A18" s="206" t="s">
        <v>195</v>
      </c>
      <c r="B18" s="201" t="s">
        <v>35</v>
      </c>
      <c r="C18" s="217" t="s">
        <v>384</v>
      </c>
      <c r="D18" s="119">
        <v>117</v>
      </c>
      <c r="E18" s="120"/>
      <c r="F18" s="121">
        <v>117</v>
      </c>
      <c r="G18" s="122"/>
      <c r="H18" s="122">
        <v>117</v>
      </c>
      <c r="I18" s="123"/>
      <c r="J18" s="123"/>
      <c r="K18" s="124"/>
      <c r="L18" s="123"/>
      <c r="M18" s="260"/>
      <c r="N18" s="261">
        <v>48</v>
      </c>
      <c r="O18" s="261"/>
      <c r="P18" s="261">
        <v>69</v>
      </c>
      <c r="Q18" s="307"/>
      <c r="R18" s="308"/>
      <c r="S18" s="308"/>
      <c r="T18" s="308"/>
      <c r="U18" s="308"/>
      <c r="V18" s="309"/>
      <c r="W18" s="382"/>
      <c r="X18" s="383"/>
      <c r="Y18" s="383"/>
      <c r="Z18" s="383"/>
      <c r="AA18" s="383"/>
      <c r="AB18" s="384"/>
      <c r="AC18" s="450"/>
      <c r="AD18" s="451"/>
      <c r="AE18" s="451"/>
      <c r="AF18" s="451"/>
      <c r="AG18" s="451"/>
      <c r="AH18" s="452"/>
    </row>
    <row r="19" spans="1:34" s="4" customFormat="1" ht="14.1" customHeight="1">
      <c r="A19" s="206" t="s">
        <v>196</v>
      </c>
      <c r="B19" s="201" t="s">
        <v>173</v>
      </c>
      <c r="C19" s="216" t="s">
        <v>383</v>
      </c>
      <c r="D19" s="119">
        <v>70</v>
      </c>
      <c r="E19" s="120"/>
      <c r="F19" s="121">
        <v>70</v>
      </c>
      <c r="G19" s="122">
        <v>54</v>
      </c>
      <c r="H19" s="122">
        <v>16</v>
      </c>
      <c r="I19" s="123"/>
      <c r="J19" s="123"/>
      <c r="K19" s="124"/>
      <c r="L19" s="123"/>
      <c r="M19" s="260"/>
      <c r="N19" s="261">
        <v>30</v>
      </c>
      <c r="O19" s="261"/>
      <c r="P19" s="261">
        <v>40</v>
      </c>
      <c r="Q19" s="307"/>
      <c r="R19" s="308"/>
      <c r="S19" s="308"/>
      <c r="T19" s="308"/>
      <c r="U19" s="308"/>
      <c r="V19" s="309"/>
      <c r="W19" s="382"/>
      <c r="X19" s="383"/>
      <c r="Y19" s="383"/>
      <c r="Z19" s="383"/>
      <c r="AA19" s="383"/>
      <c r="AB19" s="384"/>
      <c r="AC19" s="450"/>
      <c r="AD19" s="451"/>
      <c r="AE19" s="451"/>
      <c r="AF19" s="451"/>
      <c r="AG19" s="451"/>
      <c r="AH19" s="452"/>
    </row>
    <row r="20" spans="1:34" s="4" customFormat="1" ht="14.1" customHeight="1">
      <c r="A20" s="206" t="s">
        <v>197</v>
      </c>
      <c r="B20" s="201" t="s">
        <v>131</v>
      </c>
      <c r="C20" s="216" t="s">
        <v>289</v>
      </c>
      <c r="D20" s="119">
        <v>36</v>
      </c>
      <c r="E20" s="120"/>
      <c r="F20" s="121">
        <v>36</v>
      </c>
      <c r="G20" s="122">
        <v>26</v>
      </c>
      <c r="H20" s="122">
        <v>10</v>
      </c>
      <c r="I20" s="123"/>
      <c r="J20" s="123"/>
      <c r="K20" s="124"/>
      <c r="L20" s="123"/>
      <c r="M20" s="260"/>
      <c r="N20" s="261">
        <v>0</v>
      </c>
      <c r="O20" s="261"/>
      <c r="P20" s="261">
        <v>36</v>
      </c>
      <c r="Q20" s="307"/>
      <c r="R20" s="308"/>
      <c r="S20" s="308"/>
      <c r="T20" s="308"/>
      <c r="U20" s="308"/>
      <c r="V20" s="309"/>
      <c r="W20" s="382"/>
      <c r="X20" s="383"/>
      <c r="Y20" s="383"/>
      <c r="Z20" s="383"/>
      <c r="AA20" s="383"/>
      <c r="AB20" s="384"/>
      <c r="AC20" s="450"/>
      <c r="AD20" s="451"/>
      <c r="AE20" s="451"/>
      <c r="AF20" s="451"/>
      <c r="AG20" s="451"/>
      <c r="AH20" s="452"/>
    </row>
    <row r="21" spans="1:34" s="4" customFormat="1" ht="14.1" customHeight="1" thickBot="1">
      <c r="A21" s="207" t="s">
        <v>113</v>
      </c>
      <c r="B21" s="202" t="s">
        <v>157</v>
      </c>
      <c r="C21" s="216" t="s">
        <v>385</v>
      </c>
      <c r="D21" s="134">
        <v>94</v>
      </c>
      <c r="E21" s="128">
        <v>82</v>
      </c>
      <c r="F21" s="125">
        <v>0</v>
      </c>
      <c r="G21" s="127"/>
      <c r="H21" s="127"/>
      <c r="I21" s="128"/>
      <c r="J21" s="128"/>
      <c r="K21" s="129">
        <v>12</v>
      </c>
      <c r="L21" s="128"/>
      <c r="M21" s="262">
        <v>34</v>
      </c>
      <c r="N21" s="263"/>
      <c r="O21" s="263">
        <v>48</v>
      </c>
      <c r="P21" s="263" t="s">
        <v>421</v>
      </c>
      <c r="Q21" s="310"/>
      <c r="R21" s="311"/>
      <c r="S21" s="311"/>
      <c r="T21" s="311"/>
      <c r="U21" s="311"/>
      <c r="V21" s="312"/>
      <c r="W21" s="385"/>
      <c r="X21" s="386"/>
      <c r="Y21" s="386"/>
      <c r="Z21" s="386"/>
      <c r="AA21" s="386"/>
      <c r="AB21" s="387"/>
      <c r="AC21" s="453"/>
      <c r="AD21" s="454"/>
      <c r="AE21" s="454"/>
      <c r="AF21" s="454"/>
      <c r="AG21" s="454"/>
      <c r="AH21" s="455"/>
    </row>
    <row r="22" spans="1:34" s="4" customFormat="1" ht="26.25" thickBot="1">
      <c r="A22" s="512" t="s">
        <v>332</v>
      </c>
      <c r="B22" s="513" t="s">
        <v>156</v>
      </c>
      <c r="C22" s="514" t="s">
        <v>389</v>
      </c>
      <c r="D22" s="365">
        <f>F22+J22+K22</f>
        <v>366</v>
      </c>
      <c r="E22" s="366">
        <v>0</v>
      </c>
      <c r="F22" s="366">
        <v>348</v>
      </c>
      <c r="G22" s="366">
        <v>258</v>
      </c>
      <c r="H22" s="366">
        <v>90</v>
      </c>
      <c r="I22" s="366">
        <v>0</v>
      </c>
      <c r="J22" s="366">
        <v>6</v>
      </c>
      <c r="K22" s="515">
        <v>12</v>
      </c>
      <c r="L22" s="366">
        <v>0</v>
      </c>
      <c r="M22" s="516">
        <v>0</v>
      </c>
      <c r="N22" s="517">
        <v>134</v>
      </c>
      <c r="O22" s="517">
        <v>0</v>
      </c>
      <c r="P22" s="518">
        <v>232</v>
      </c>
      <c r="Q22" s="365">
        <v>0</v>
      </c>
      <c r="R22" s="366">
        <v>0</v>
      </c>
      <c r="S22" s="366">
        <v>0</v>
      </c>
      <c r="T22" s="366">
        <v>0</v>
      </c>
      <c r="U22" s="366">
        <v>0</v>
      </c>
      <c r="V22" s="367">
        <v>0</v>
      </c>
      <c r="W22" s="365">
        <v>0</v>
      </c>
      <c r="X22" s="366">
        <v>0</v>
      </c>
      <c r="Y22" s="366">
        <v>0</v>
      </c>
      <c r="Z22" s="366">
        <v>0</v>
      </c>
      <c r="AA22" s="366">
        <v>0</v>
      </c>
      <c r="AB22" s="367">
        <v>0</v>
      </c>
      <c r="AC22" s="365">
        <v>0</v>
      </c>
      <c r="AD22" s="366">
        <v>0</v>
      </c>
      <c r="AE22" s="366">
        <v>0</v>
      </c>
      <c r="AF22" s="366">
        <v>0</v>
      </c>
      <c r="AG22" s="366">
        <v>0</v>
      </c>
      <c r="AH22" s="367">
        <v>0</v>
      </c>
    </row>
    <row r="23" spans="1:34" s="4" customFormat="1" ht="14.1" customHeight="1">
      <c r="A23" s="209" t="s">
        <v>198</v>
      </c>
      <c r="B23" s="200" t="s">
        <v>0</v>
      </c>
      <c r="C23" s="215" t="s">
        <v>382</v>
      </c>
      <c r="D23" s="213">
        <v>118</v>
      </c>
      <c r="E23" s="145"/>
      <c r="F23" s="144">
        <v>100</v>
      </c>
      <c r="G23" s="144">
        <v>36</v>
      </c>
      <c r="H23" s="144">
        <v>64</v>
      </c>
      <c r="I23" s="144"/>
      <c r="J23" s="144">
        <v>6</v>
      </c>
      <c r="K23" s="146">
        <v>12</v>
      </c>
      <c r="L23" s="131"/>
      <c r="M23" s="258"/>
      <c r="N23" s="259" t="s">
        <v>422</v>
      </c>
      <c r="O23" s="259"/>
      <c r="P23" s="259" t="s">
        <v>423</v>
      </c>
      <c r="Q23" s="313"/>
      <c r="R23" s="314"/>
      <c r="S23" s="314"/>
      <c r="T23" s="314"/>
      <c r="U23" s="314"/>
      <c r="V23" s="315"/>
      <c r="W23" s="388"/>
      <c r="X23" s="389"/>
      <c r="Y23" s="389"/>
      <c r="Z23" s="389"/>
      <c r="AA23" s="389"/>
      <c r="AB23" s="390"/>
      <c r="AC23" s="456"/>
      <c r="AD23" s="457"/>
      <c r="AE23" s="457"/>
      <c r="AF23" s="457"/>
      <c r="AG23" s="457"/>
      <c r="AH23" s="458"/>
    </row>
    <row r="24" spans="1:34" s="4" customFormat="1" ht="14.1" customHeight="1">
      <c r="A24" s="206" t="s">
        <v>199</v>
      </c>
      <c r="B24" s="201" t="s">
        <v>36</v>
      </c>
      <c r="C24" s="216" t="s">
        <v>383</v>
      </c>
      <c r="D24" s="119">
        <v>166</v>
      </c>
      <c r="E24" s="120"/>
      <c r="F24" s="121">
        <v>166</v>
      </c>
      <c r="G24" s="122">
        <v>140</v>
      </c>
      <c r="H24" s="122">
        <v>26</v>
      </c>
      <c r="I24" s="123"/>
      <c r="J24" s="123"/>
      <c r="K24" s="124"/>
      <c r="L24" s="123"/>
      <c r="M24" s="260"/>
      <c r="N24" s="261">
        <v>74</v>
      </c>
      <c r="O24" s="261"/>
      <c r="P24" s="261">
        <v>92</v>
      </c>
      <c r="Q24" s="316"/>
      <c r="R24" s="317"/>
      <c r="S24" s="317"/>
      <c r="T24" s="317"/>
      <c r="U24" s="317"/>
      <c r="V24" s="318"/>
      <c r="W24" s="391"/>
      <c r="X24" s="392"/>
      <c r="Y24" s="392"/>
      <c r="Z24" s="392"/>
      <c r="AA24" s="392"/>
      <c r="AB24" s="393"/>
      <c r="AC24" s="459"/>
      <c r="AD24" s="460"/>
      <c r="AE24" s="460"/>
      <c r="AF24" s="460"/>
      <c r="AG24" s="460"/>
      <c r="AH24" s="461"/>
    </row>
    <row r="25" spans="1:34" s="4" customFormat="1" ht="14.1" customHeight="1" thickBot="1">
      <c r="A25" s="207" t="s">
        <v>200</v>
      </c>
      <c r="B25" s="202" t="s">
        <v>144</v>
      </c>
      <c r="C25" s="216" t="s">
        <v>289</v>
      </c>
      <c r="D25" s="134">
        <v>82</v>
      </c>
      <c r="E25" s="126"/>
      <c r="F25" s="125">
        <v>82</v>
      </c>
      <c r="G25" s="127">
        <v>82</v>
      </c>
      <c r="H25" s="127">
        <v>0</v>
      </c>
      <c r="I25" s="128"/>
      <c r="J25" s="128"/>
      <c r="K25" s="129"/>
      <c r="L25" s="128"/>
      <c r="M25" s="265"/>
      <c r="N25" s="263">
        <v>19</v>
      </c>
      <c r="O25" s="263"/>
      <c r="P25" s="263">
        <v>63</v>
      </c>
      <c r="Q25" s="319"/>
      <c r="R25" s="320"/>
      <c r="S25" s="320"/>
      <c r="T25" s="320"/>
      <c r="U25" s="320"/>
      <c r="V25" s="321"/>
      <c r="W25" s="394"/>
      <c r="X25" s="395"/>
      <c r="Y25" s="395"/>
      <c r="Z25" s="395"/>
      <c r="AA25" s="395"/>
      <c r="AB25" s="396"/>
      <c r="AC25" s="462"/>
      <c r="AD25" s="463"/>
      <c r="AE25" s="463"/>
      <c r="AF25" s="463"/>
      <c r="AG25" s="463"/>
      <c r="AH25" s="464"/>
    </row>
    <row r="26" spans="1:34" s="4" customFormat="1" ht="39.75" customHeight="1" thickBot="1">
      <c r="A26" s="519" t="s">
        <v>201</v>
      </c>
      <c r="B26" s="520" t="s">
        <v>333</v>
      </c>
      <c r="C26" s="514" t="s">
        <v>388</v>
      </c>
      <c r="D26" s="365">
        <v>224</v>
      </c>
      <c r="E26" s="366">
        <v>0</v>
      </c>
      <c r="F26" s="366">
        <v>224</v>
      </c>
      <c r="G26" s="366">
        <v>224</v>
      </c>
      <c r="H26" s="366">
        <v>0</v>
      </c>
      <c r="I26" s="521">
        <v>0</v>
      </c>
      <c r="J26" s="521">
        <v>0</v>
      </c>
      <c r="K26" s="522">
        <v>0</v>
      </c>
      <c r="L26" s="521">
        <v>0</v>
      </c>
      <c r="M26" s="523">
        <v>0</v>
      </c>
      <c r="N26" s="366">
        <v>96</v>
      </c>
      <c r="O26" s="366">
        <v>0</v>
      </c>
      <c r="P26" s="367">
        <v>128</v>
      </c>
      <c r="Q26" s="365">
        <v>0</v>
      </c>
      <c r="R26" s="369">
        <v>0</v>
      </c>
      <c r="S26" s="369">
        <v>0</v>
      </c>
      <c r="T26" s="369">
        <v>0</v>
      </c>
      <c r="U26" s="369">
        <v>0</v>
      </c>
      <c r="V26" s="371">
        <v>0</v>
      </c>
      <c r="W26" s="368">
        <v>0</v>
      </c>
      <c r="X26" s="369">
        <v>0</v>
      </c>
      <c r="Y26" s="369">
        <v>0</v>
      </c>
      <c r="Z26" s="369">
        <v>0</v>
      </c>
      <c r="AA26" s="369">
        <v>0</v>
      </c>
      <c r="AB26" s="370">
        <v>0</v>
      </c>
      <c r="AC26" s="371">
        <v>0</v>
      </c>
      <c r="AD26" s="369">
        <v>0</v>
      </c>
      <c r="AE26" s="369">
        <v>0</v>
      </c>
      <c r="AF26" s="369">
        <v>0</v>
      </c>
      <c r="AG26" s="369">
        <v>0</v>
      </c>
      <c r="AH26" s="370">
        <v>0</v>
      </c>
    </row>
    <row r="27" spans="1:34" s="4" customFormat="1" ht="37.5" customHeight="1">
      <c r="A27" s="210" t="s">
        <v>202</v>
      </c>
      <c r="B27" s="212" t="s">
        <v>334</v>
      </c>
      <c r="C27" s="215" t="s">
        <v>383</v>
      </c>
      <c r="D27" s="136">
        <v>224</v>
      </c>
      <c r="E27" s="131"/>
      <c r="F27" s="130">
        <v>224</v>
      </c>
      <c r="G27" s="132">
        <v>224</v>
      </c>
      <c r="H27" s="132">
        <v>0</v>
      </c>
      <c r="I27" s="131"/>
      <c r="J27" s="131"/>
      <c r="K27" s="133"/>
      <c r="L27" s="131"/>
      <c r="M27" s="266"/>
      <c r="N27" s="267">
        <v>96</v>
      </c>
      <c r="O27" s="267"/>
      <c r="P27" s="267">
        <v>128</v>
      </c>
      <c r="Q27" s="313"/>
      <c r="R27" s="314"/>
      <c r="S27" s="314"/>
      <c r="T27" s="314"/>
      <c r="U27" s="314"/>
      <c r="V27" s="315"/>
      <c r="W27" s="388"/>
      <c r="X27" s="389"/>
      <c r="Y27" s="389"/>
      <c r="Z27" s="389"/>
      <c r="AA27" s="389"/>
      <c r="AB27" s="390"/>
      <c r="AC27" s="456"/>
      <c r="AD27" s="457"/>
      <c r="AE27" s="457"/>
      <c r="AF27" s="457"/>
      <c r="AG27" s="457"/>
      <c r="AH27" s="458"/>
    </row>
    <row r="28" spans="1:34" s="4" customFormat="1" ht="9" customHeight="1" thickBot="1">
      <c r="A28" s="211"/>
      <c r="B28" s="208"/>
      <c r="C28" s="102"/>
      <c r="D28" s="172"/>
      <c r="E28" s="173"/>
      <c r="F28" s="172"/>
      <c r="G28" s="172"/>
      <c r="H28" s="172"/>
      <c r="I28" s="173"/>
      <c r="J28" s="173"/>
      <c r="K28" s="174"/>
      <c r="L28" s="173"/>
      <c r="M28" s="175"/>
      <c r="N28" s="176"/>
      <c r="O28" s="176"/>
      <c r="P28" s="176"/>
      <c r="Q28" s="177"/>
      <c r="R28" s="178"/>
      <c r="S28" s="178"/>
      <c r="T28" s="178"/>
      <c r="U28" s="178"/>
      <c r="V28" s="179"/>
      <c r="W28" s="177"/>
      <c r="X28" s="178"/>
      <c r="Y28" s="178"/>
      <c r="Z28" s="178"/>
      <c r="AA28" s="178"/>
      <c r="AB28" s="180"/>
      <c r="AC28" s="179"/>
      <c r="AD28" s="178"/>
      <c r="AE28" s="178"/>
      <c r="AF28" s="178"/>
      <c r="AG28" s="178"/>
      <c r="AH28" s="180"/>
    </row>
    <row r="29" spans="1:34" s="65" customFormat="1" ht="27" customHeight="1" thickBot="1">
      <c r="A29" s="524" t="s">
        <v>139</v>
      </c>
      <c r="B29" s="525" t="s">
        <v>174</v>
      </c>
      <c r="C29" s="526" t="s">
        <v>395</v>
      </c>
      <c r="D29" s="527">
        <f t="shared" ref="D29:L29" si="2">SUM(D30:D34)</f>
        <v>468</v>
      </c>
      <c r="E29" s="528">
        <f t="shared" si="2"/>
        <v>52</v>
      </c>
      <c r="F29" s="528">
        <f t="shared" si="2"/>
        <v>416</v>
      </c>
      <c r="G29" s="528">
        <f t="shared" si="2"/>
        <v>68</v>
      </c>
      <c r="H29" s="528">
        <f t="shared" si="2"/>
        <v>348</v>
      </c>
      <c r="I29" s="528">
        <f t="shared" si="2"/>
        <v>0</v>
      </c>
      <c r="J29" s="528">
        <f t="shared" si="2"/>
        <v>0</v>
      </c>
      <c r="K29" s="528">
        <f t="shared" si="2"/>
        <v>0</v>
      </c>
      <c r="L29" s="528">
        <f t="shared" si="2"/>
        <v>0</v>
      </c>
      <c r="M29" s="529">
        <v>0</v>
      </c>
      <c r="N29" s="530">
        <v>0</v>
      </c>
      <c r="O29" s="530">
        <v>0</v>
      </c>
      <c r="P29" s="530">
        <v>0</v>
      </c>
      <c r="Q29" s="531">
        <f t="shared" ref="Q29:AH29" si="3">SUM(Q30:Q34)</f>
        <v>13</v>
      </c>
      <c r="R29" s="532">
        <f t="shared" si="3"/>
        <v>112</v>
      </c>
      <c r="S29" s="532">
        <f t="shared" si="3"/>
        <v>0</v>
      </c>
      <c r="T29" s="532">
        <f t="shared" si="3"/>
        <v>13</v>
      </c>
      <c r="U29" s="532">
        <f t="shared" si="3"/>
        <v>201</v>
      </c>
      <c r="V29" s="533">
        <f t="shared" si="3"/>
        <v>0</v>
      </c>
      <c r="W29" s="534">
        <f t="shared" si="3"/>
        <v>13</v>
      </c>
      <c r="X29" s="532">
        <f t="shared" si="3"/>
        <v>52</v>
      </c>
      <c r="Y29" s="532">
        <f t="shared" si="3"/>
        <v>0</v>
      </c>
      <c r="Z29" s="532">
        <f t="shared" si="3"/>
        <v>13</v>
      </c>
      <c r="AA29" s="532">
        <f t="shared" si="3"/>
        <v>51</v>
      </c>
      <c r="AB29" s="533">
        <f t="shared" si="3"/>
        <v>0</v>
      </c>
      <c r="AC29" s="534">
        <f t="shared" si="3"/>
        <v>0</v>
      </c>
      <c r="AD29" s="532">
        <f t="shared" si="3"/>
        <v>0</v>
      </c>
      <c r="AE29" s="532">
        <f t="shared" si="3"/>
        <v>0</v>
      </c>
      <c r="AF29" s="532">
        <f t="shared" si="3"/>
        <v>0</v>
      </c>
      <c r="AG29" s="532">
        <f t="shared" si="3"/>
        <v>0</v>
      </c>
      <c r="AH29" s="533">
        <f t="shared" si="3"/>
        <v>0</v>
      </c>
    </row>
    <row r="30" spans="1:34" s="65" customFormat="1" ht="12.75">
      <c r="A30" s="205" t="s">
        <v>37</v>
      </c>
      <c r="B30" s="200" t="s">
        <v>38</v>
      </c>
      <c r="C30" s="181" t="s">
        <v>152</v>
      </c>
      <c r="D30" s="182">
        <v>36</v>
      </c>
      <c r="E30" s="183"/>
      <c r="F30" s="184">
        <v>36</v>
      </c>
      <c r="G30" s="183">
        <v>18</v>
      </c>
      <c r="H30" s="183">
        <v>18</v>
      </c>
      <c r="I30" s="185"/>
      <c r="J30" s="185"/>
      <c r="K30" s="186"/>
      <c r="L30" s="185"/>
      <c r="M30" s="268"/>
      <c r="N30" s="269"/>
      <c r="O30" s="269"/>
      <c r="P30" s="269"/>
      <c r="Q30" s="323"/>
      <c r="R30" s="324"/>
      <c r="S30" s="324"/>
      <c r="T30" s="324"/>
      <c r="U30" s="324">
        <v>36</v>
      </c>
      <c r="V30" s="325"/>
      <c r="W30" s="399"/>
      <c r="X30" s="400"/>
      <c r="Y30" s="400"/>
      <c r="Z30" s="400"/>
      <c r="AA30" s="400"/>
      <c r="AB30" s="401"/>
      <c r="AC30" s="468"/>
      <c r="AD30" s="469"/>
      <c r="AE30" s="469"/>
      <c r="AF30" s="469"/>
      <c r="AG30" s="469"/>
      <c r="AH30" s="470"/>
    </row>
    <row r="31" spans="1:34" s="65" customFormat="1" ht="12.75">
      <c r="A31" s="206" t="s">
        <v>39</v>
      </c>
      <c r="B31" s="201" t="s">
        <v>33</v>
      </c>
      <c r="C31" s="140" t="s">
        <v>152</v>
      </c>
      <c r="D31" s="141">
        <v>48</v>
      </c>
      <c r="E31" s="59"/>
      <c r="F31" s="66">
        <v>48</v>
      </c>
      <c r="G31" s="59">
        <v>30</v>
      </c>
      <c r="H31" s="59">
        <v>18</v>
      </c>
      <c r="I31" s="62"/>
      <c r="J31" s="62"/>
      <c r="K31" s="63"/>
      <c r="L31" s="62"/>
      <c r="M31" s="270"/>
      <c r="N31" s="271"/>
      <c r="O31" s="271"/>
      <c r="P31" s="271"/>
      <c r="Q31" s="326"/>
      <c r="R31" s="327">
        <v>48</v>
      </c>
      <c r="S31" s="327"/>
      <c r="T31" s="327"/>
      <c r="U31" s="327"/>
      <c r="V31" s="328"/>
      <c r="W31" s="402"/>
      <c r="X31" s="403"/>
      <c r="Y31" s="403"/>
      <c r="Z31" s="403"/>
      <c r="AA31" s="403"/>
      <c r="AB31" s="404"/>
      <c r="AC31" s="471"/>
      <c r="AD31" s="163"/>
      <c r="AE31" s="163"/>
      <c r="AF31" s="163"/>
      <c r="AG31" s="163"/>
      <c r="AH31" s="472"/>
    </row>
    <row r="32" spans="1:34" s="65" customFormat="1" ht="21" customHeight="1">
      <c r="A32" s="206" t="s">
        <v>40</v>
      </c>
      <c r="B32" s="201" t="s">
        <v>175</v>
      </c>
      <c r="C32" s="541" t="s">
        <v>386</v>
      </c>
      <c r="D32" s="141">
        <v>152</v>
      </c>
      <c r="E32" s="59">
        <v>16</v>
      </c>
      <c r="F32" s="66">
        <v>136</v>
      </c>
      <c r="G32" s="59"/>
      <c r="H32" s="59">
        <v>136</v>
      </c>
      <c r="I32" s="62"/>
      <c r="J32" s="62"/>
      <c r="K32" s="63"/>
      <c r="L32" s="62"/>
      <c r="M32" s="270"/>
      <c r="N32" s="271"/>
      <c r="O32" s="271"/>
      <c r="P32" s="271"/>
      <c r="Q32" s="326">
        <v>4</v>
      </c>
      <c r="R32" s="327">
        <v>32</v>
      </c>
      <c r="S32" s="327"/>
      <c r="T32" s="327">
        <v>4</v>
      </c>
      <c r="U32" s="327">
        <v>57</v>
      </c>
      <c r="V32" s="328"/>
      <c r="W32" s="402">
        <v>4</v>
      </c>
      <c r="X32" s="403">
        <v>26</v>
      </c>
      <c r="Y32" s="403"/>
      <c r="Z32" s="403">
        <v>4</v>
      </c>
      <c r="AA32" s="403">
        <v>21</v>
      </c>
      <c r="AB32" s="404"/>
      <c r="AC32" s="471"/>
      <c r="AD32" s="163"/>
      <c r="AE32" s="163"/>
      <c r="AF32" s="163"/>
      <c r="AG32" s="163"/>
      <c r="AH32" s="472"/>
    </row>
    <row r="33" spans="1:34" s="65" customFormat="1" ht="22.5">
      <c r="A33" s="206" t="s">
        <v>41</v>
      </c>
      <c r="B33" s="201" t="s">
        <v>35</v>
      </c>
      <c r="C33" s="542" t="s">
        <v>387</v>
      </c>
      <c r="D33" s="141">
        <f>E33+F33</f>
        <v>196</v>
      </c>
      <c r="E33" s="59">
        <v>36</v>
      </c>
      <c r="F33" s="66">
        <v>160</v>
      </c>
      <c r="G33" s="59"/>
      <c r="H33" s="59">
        <v>160</v>
      </c>
      <c r="I33" s="62"/>
      <c r="J33" s="62"/>
      <c r="K33" s="63"/>
      <c r="L33" s="62"/>
      <c r="M33" s="270"/>
      <c r="N33" s="271"/>
      <c r="O33" s="271"/>
      <c r="P33" s="271"/>
      <c r="Q33" s="326">
        <v>9</v>
      </c>
      <c r="R33" s="327">
        <v>32</v>
      </c>
      <c r="S33" s="327"/>
      <c r="T33" s="327">
        <v>9</v>
      </c>
      <c r="U33" s="327">
        <v>72</v>
      </c>
      <c r="V33" s="328"/>
      <c r="W33" s="402">
        <v>9</v>
      </c>
      <c r="X33" s="403">
        <v>26</v>
      </c>
      <c r="Y33" s="403"/>
      <c r="Z33" s="403">
        <v>9</v>
      </c>
      <c r="AA33" s="403">
        <v>30</v>
      </c>
      <c r="AB33" s="404"/>
      <c r="AC33" s="471"/>
      <c r="AD33" s="163"/>
      <c r="AE33" s="163"/>
      <c r="AF33" s="163"/>
      <c r="AG33" s="163"/>
      <c r="AH33" s="472"/>
    </row>
    <row r="34" spans="1:34" s="65" customFormat="1" ht="13.5" thickBot="1">
      <c r="A34" s="207" t="s">
        <v>176</v>
      </c>
      <c r="B34" s="202" t="s">
        <v>177</v>
      </c>
      <c r="C34" s="187" t="s">
        <v>152</v>
      </c>
      <c r="D34" s="188">
        <v>36</v>
      </c>
      <c r="E34" s="189"/>
      <c r="F34" s="190">
        <v>36</v>
      </c>
      <c r="G34" s="189">
        <v>20</v>
      </c>
      <c r="H34" s="189">
        <v>16</v>
      </c>
      <c r="I34" s="191"/>
      <c r="J34" s="191"/>
      <c r="K34" s="192"/>
      <c r="L34" s="191"/>
      <c r="M34" s="272"/>
      <c r="N34" s="273"/>
      <c r="O34" s="273"/>
      <c r="P34" s="273"/>
      <c r="Q34" s="329"/>
      <c r="R34" s="330"/>
      <c r="S34" s="330"/>
      <c r="T34" s="330"/>
      <c r="U34" s="330">
        <v>36</v>
      </c>
      <c r="V34" s="331"/>
      <c r="W34" s="405"/>
      <c r="X34" s="406"/>
      <c r="Y34" s="406"/>
      <c r="Z34" s="406"/>
      <c r="AA34" s="406"/>
      <c r="AB34" s="407"/>
      <c r="AC34" s="473"/>
      <c r="AD34" s="193"/>
      <c r="AE34" s="193"/>
      <c r="AF34" s="193"/>
      <c r="AG34" s="193"/>
      <c r="AH34" s="474"/>
    </row>
    <row r="35" spans="1:34" s="65" customFormat="1" ht="24" customHeight="1" thickBot="1">
      <c r="A35" s="535" t="s">
        <v>140</v>
      </c>
      <c r="B35" s="525" t="s">
        <v>178</v>
      </c>
      <c r="C35" s="536" t="s">
        <v>392</v>
      </c>
      <c r="D35" s="527">
        <f>SUM(D36:D38)</f>
        <v>144</v>
      </c>
      <c r="E35" s="527">
        <f t="shared" ref="E35:L35" si="4">SUM(E36:E38)</f>
        <v>20</v>
      </c>
      <c r="F35" s="527">
        <f t="shared" si="4"/>
        <v>124</v>
      </c>
      <c r="G35" s="527">
        <f t="shared" si="4"/>
        <v>72</v>
      </c>
      <c r="H35" s="527">
        <f t="shared" si="4"/>
        <v>52</v>
      </c>
      <c r="I35" s="527">
        <f t="shared" si="4"/>
        <v>0</v>
      </c>
      <c r="J35" s="527">
        <f t="shared" si="4"/>
        <v>0</v>
      </c>
      <c r="K35" s="527">
        <f t="shared" si="4"/>
        <v>0</v>
      </c>
      <c r="L35" s="527">
        <f t="shared" si="4"/>
        <v>0</v>
      </c>
      <c r="M35" s="529">
        <v>0</v>
      </c>
      <c r="N35" s="530">
        <v>0</v>
      </c>
      <c r="O35" s="530">
        <v>0</v>
      </c>
      <c r="P35" s="530">
        <v>0</v>
      </c>
      <c r="Q35" s="531">
        <f t="shared" ref="Q35:V35" si="5">SUM(Q36:Q38)</f>
        <v>20</v>
      </c>
      <c r="R35" s="532">
        <f t="shared" si="5"/>
        <v>92</v>
      </c>
      <c r="S35" s="532">
        <f t="shared" si="5"/>
        <v>0</v>
      </c>
      <c r="T35" s="532">
        <f t="shared" si="5"/>
        <v>0</v>
      </c>
      <c r="U35" s="532">
        <f t="shared" si="5"/>
        <v>32</v>
      </c>
      <c r="V35" s="532">
        <f t="shared" si="5"/>
        <v>0</v>
      </c>
      <c r="W35" s="531">
        <v>0</v>
      </c>
      <c r="X35" s="532">
        <v>0</v>
      </c>
      <c r="Y35" s="532">
        <v>0</v>
      </c>
      <c r="Z35" s="532">
        <v>0</v>
      </c>
      <c r="AA35" s="532">
        <v>0</v>
      </c>
      <c r="AB35" s="537">
        <v>0</v>
      </c>
      <c r="AC35" s="534">
        <v>0</v>
      </c>
      <c r="AD35" s="532">
        <v>0</v>
      </c>
      <c r="AE35" s="532">
        <v>0</v>
      </c>
      <c r="AF35" s="532">
        <v>0</v>
      </c>
      <c r="AG35" s="532">
        <v>0</v>
      </c>
      <c r="AH35" s="537">
        <v>0</v>
      </c>
    </row>
    <row r="36" spans="1:34" s="65" customFormat="1" ht="12.75">
      <c r="A36" s="205" t="s">
        <v>42</v>
      </c>
      <c r="B36" s="200" t="s">
        <v>34</v>
      </c>
      <c r="C36" s="181" t="s">
        <v>152</v>
      </c>
      <c r="D36" s="182">
        <v>56</v>
      </c>
      <c r="E36" s="183">
        <v>10</v>
      </c>
      <c r="F36" s="184">
        <v>46</v>
      </c>
      <c r="G36" s="183">
        <v>22</v>
      </c>
      <c r="H36" s="183">
        <v>24</v>
      </c>
      <c r="I36" s="185"/>
      <c r="J36" s="183"/>
      <c r="K36" s="194"/>
      <c r="L36" s="185"/>
      <c r="M36" s="274"/>
      <c r="N36" s="275"/>
      <c r="O36" s="275"/>
      <c r="P36" s="275"/>
      <c r="Q36" s="323">
        <v>10</v>
      </c>
      <c r="R36" s="324">
        <v>46</v>
      </c>
      <c r="S36" s="324"/>
      <c r="T36" s="324"/>
      <c r="U36" s="324"/>
      <c r="V36" s="325"/>
      <c r="W36" s="399"/>
      <c r="X36" s="400"/>
      <c r="Y36" s="400"/>
      <c r="Z36" s="400"/>
      <c r="AA36" s="400"/>
      <c r="AB36" s="401"/>
      <c r="AC36" s="468"/>
      <c r="AD36" s="469"/>
      <c r="AE36" s="469"/>
      <c r="AF36" s="469"/>
      <c r="AG36" s="469"/>
      <c r="AH36" s="470"/>
    </row>
    <row r="37" spans="1:34" s="65" customFormat="1" ht="12.75">
      <c r="A37" s="206" t="s">
        <v>43</v>
      </c>
      <c r="B37" s="201" t="s">
        <v>0</v>
      </c>
      <c r="C37" s="140" t="s">
        <v>152</v>
      </c>
      <c r="D37" s="141">
        <v>56</v>
      </c>
      <c r="E37" s="59">
        <v>10</v>
      </c>
      <c r="F37" s="66">
        <v>46</v>
      </c>
      <c r="G37" s="59">
        <v>22</v>
      </c>
      <c r="H37" s="59">
        <v>24</v>
      </c>
      <c r="I37" s="62"/>
      <c r="J37" s="59"/>
      <c r="K37" s="67"/>
      <c r="L37" s="62"/>
      <c r="M37" s="276"/>
      <c r="N37" s="277"/>
      <c r="O37" s="277"/>
      <c r="P37" s="277"/>
      <c r="Q37" s="326">
        <v>10</v>
      </c>
      <c r="R37" s="327">
        <v>46</v>
      </c>
      <c r="S37" s="327"/>
      <c r="T37" s="327"/>
      <c r="U37" s="327"/>
      <c r="V37" s="328"/>
      <c r="W37" s="402"/>
      <c r="X37" s="403"/>
      <c r="Y37" s="403"/>
      <c r="Z37" s="403"/>
      <c r="AA37" s="403"/>
      <c r="AB37" s="404"/>
      <c r="AC37" s="471"/>
      <c r="AD37" s="163"/>
      <c r="AE37" s="163"/>
      <c r="AF37" s="163"/>
      <c r="AG37" s="163"/>
      <c r="AH37" s="472"/>
    </row>
    <row r="38" spans="1:34" s="65" customFormat="1" ht="23.25" customHeight="1" thickBot="1">
      <c r="A38" s="207" t="s">
        <v>158</v>
      </c>
      <c r="B38" s="202" t="s">
        <v>159</v>
      </c>
      <c r="C38" s="187" t="s">
        <v>152</v>
      </c>
      <c r="D38" s="188">
        <v>32</v>
      </c>
      <c r="E38" s="189"/>
      <c r="F38" s="190">
        <v>32</v>
      </c>
      <c r="G38" s="189">
        <v>28</v>
      </c>
      <c r="H38" s="189">
        <v>4</v>
      </c>
      <c r="I38" s="191"/>
      <c r="J38" s="189"/>
      <c r="K38" s="195"/>
      <c r="L38" s="191"/>
      <c r="M38" s="278"/>
      <c r="N38" s="279"/>
      <c r="O38" s="279"/>
      <c r="P38" s="279"/>
      <c r="Q38" s="329"/>
      <c r="R38" s="330"/>
      <c r="S38" s="330"/>
      <c r="T38" s="330"/>
      <c r="U38" s="330">
        <v>32</v>
      </c>
      <c r="V38" s="331"/>
      <c r="W38" s="405"/>
      <c r="X38" s="406"/>
      <c r="Y38" s="406"/>
      <c r="Z38" s="406"/>
      <c r="AA38" s="406"/>
      <c r="AB38" s="407"/>
      <c r="AC38" s="473"/>
      <c r="AD38" s="193"/>
      <c r="AE38" s="193"/>
      <c r="AF38" s="193"/>
      <c r="AG38" s="193"/>
      <c r="AH38" s="474"/>
    </row>
    <row r="39" spans="1:34" s="65" customFormat="1" ht="16.5" customHeight="1" thickBot="1">
      <c r="A39" s="538"/>
      <c r="B39" s="525" t="s">
        <v>399</v>
      </c>
      <c r="C39" s="536" t="s">
        <v>218</v>
      </c>
      <c r="D39" s="539">
        <f t="shared" ref="D39:L39" si="6">D51+D40</f>
        <v>3492</v>
      </c>
      <c r="E39" s="539">
        <f t="shared" si="6"/>
        <v>222</v>
      </c>
      <c r="F39" s="539">
        <f t="shared" si="6"/>
        <v>2162</v>
      </c>
      <c r="G39" s="539">
        <f t="shared" si="6"/>
        <v>907</v>
      </c>
      <c r="H39" s="539">
        <f t="shared" si="6"/>
        <v>1135</v>
      </c>
      <c r="I39" s="539">
        <f t="shared" si="6"/>
        <v>120</v>
      </c>
      <c r="J39" s="539">
        <f t="shared" si="6"/>
        <v>50</v>
      </c>
      <c r="K39" s="539">
        <f t="shared" si="6"/>
        <v>158</v>
      </c>
      <c r="L39" s="540">
        <f t="shared" si="6"/>
        <v>900</v>
      </c>
      <c r="M39" s="529">
        <v>0</v>
      </c>
      <c r="N39" s="530">
        <v>0</v>
      </c>
      <c r="O39" s="530">
        <v>0</v>
      </c>
      <c r="P39" s="530">
        <v>0</v>
      </c>
      <c r="Q39" s="539">
        <f t="shared" ref="Q39:AH39" si="7">Q51+Q40</f>
        <v>41</v>
      </c>
      <c r="R39" s="539">
        <f t="shared" si="7"/>
        <v>334</v>
      </c>
      <c r="S39" s="539">
        <f t="shared" si="7"/>
        <v>0</v>
      </c>
      <c r="T39" s="539">
        <f t="shared" si="7"/>
        <v>29</v>
      </c>
      <c r="U39" s="539">
        <f t="shared" si="7"/>
        <v>373</v>
      </c>
      <c r="V39" s="540">
        <f t="shared" si="7"/>
        <v>216</v>
      </c>
      <c r="W39" s="539">
        <f t="shared" si="7"/>
        <v>37</v>
      </c>
      <c r="X39" s="539">
        <f t="shared" si="7"/>
        <v>402</v>
      </c>
      <c r="Y39" s="539">
        <f t="shared" si="7"/>
        <v>108</v>
      </c>
      <c r="Z39" s="539">
        <f t="shared" si="7"/>
        <v>67</v>
      </c>
      <c r="AA39" s="539">
        <f t="shared" si="7"/>
        <v>445</v>
      </c>
      <c r="AB39" s="540">
        <f t="shared" si="7"/>
        <v>324</v>
      </c>
      <c r="AC39" s="539">
        <f t="shared" si="7"/>
        <v>28</v>
      </c>
      <c r="AD39" s="539">
        <f t="shared" si="7"/>
        <v>440</v>
      </c>
      <c r="AE39" s="539">
        <f t="shared" si="7"/>
        <v>144</v>
      </c>
      <c r="AF39" s="539">
        <f t="shared" si="7"/>
        <v>20</v>
      </c>
      <c r="AG39" s="539">
        <f t="shared" si="7"/>
        <v>376</v>
      </c>
      <c r="AH39" s="540">
        <f t="shared" si="7"/>
        <v>108</v>
      </c>
    </row>
    <row r="40" spans="1:34" s="65" customFormat="1" ht="15.75" customHeight="1">
      <c r="A40" s="545" t="s">
        <v>141</v>
      </c>
      <c r="B40" s="546" t="s">
        <v>398</v>
      </c>
      <c r="C40" s="547" t="s">
        <v>396</v>
      </c>
      <c r="D40" s="548">
        <f>SUM(D41:D50)</f>
        <v>742</v>
      </c>
      <c r="E40" s="548">
        <f t="shared" ref="E40:L40" si="8">SUM(E41:E50)</f>
        <v>20</v>
      </c>
      <c r="F40" s="548">
        <f t="shared" si="8"/>
        <v>682</v>
      </c>
      <c r="G40" s="548">
        <f t="shared" si="8"/>
        <v>266</v>
      </c>
      <c r="H40" s="548">
        <f t="shared" si="8"/>
        <v>396</v>
      </c>
      <c r="I40" s="548">
        <f t="shared" si="8"/>
        <v>20</v>
      </c>
      <c r="J40" s="548">
        <f t="shared" si="8"/>
        <v>10</v>
      </c>
      <c r="K40" s="548">
        <f t="shared" si="8"/>
        <v>30</v>
      </c>
      <c r="L40" s="549">
        <f t="shared" si="8"/>
        <v>0</v>
      </c>
      <c r="M40" s="550">
        <v>0</v>
      </c>
      <c r="N40" s="551">
        <v>0</v>
      </c>
      <c r="O40" s="551">
        <v>0</v>
      </c>
      <c r="P40" s="551">
        <v>0</v>
      </c>
      <c r="Q40" s="552">
        <f t="shared" ref="Q40:AH40" si="9">SUM(Q41:Q50)</f>
        <v>6</v>
      </c>
      <c r="R40" s="552">
        <v>174</v>
      </c>
      <c r="S40" s="552">
        <f t="shared" si="9"/>
        <v>0</v>
      </c>
      <c r="T40" s="552">
        <f t="shared" si="9"/>
        <v>4</v>
      </c>
      <c r="U40" s="552">
        <v>200</v>
      </c>
      <c r="V40" s="553">
        <f t="shared" si="9"/>
        <v>0</v>
      </c>
      <c r="W40" s="552">
        <f t="shared" si="9"/>
        <v>6</v>
      </c>
      <c r="X40" s="552">
        <f t="shared" si="9"/>
        <v>98</v>
      </c>
      <c r="Y40" s="552">
        <f t="shared" si="9"/>
        <v>0</v>
      </c>
      <c r="Z40" s="552">
        <f t="shared" si="9"/>
        <v>2</v>
      </c>
      <c r="AA40" s="552">
        <f t="shared" si="9"/>
        <v>54</v>
      </c>
      <c r="AB40" s="553">
        <f t="shared" si="9"/>
        <v>0</v>
      </c>
      <c r="AC40" s="552">
        <f t="shared" si="9"/>
        <v>2</v>
      </c>
      <c r="AD40" s="552">
        <f t="shared" si="9"/>
        <v>88</v>
      </c>
      <c r="AE40" s="552">
        <f t="shared" si="9"/>
        <v>0</v>
      </c>
      <c r="AF40" s="552">
        <f t="shared" si="9"/>
        <v>0</v>
      </c>
      <c r="AG40" s="552">
        <v>108</v>
      </c>
      <c r="AH40" s="553">
        <f t="shared" si="9"/>
        <v>0</v>
      </c>
    </row>
    <row r="41" spans="1:34" s="65" customFormat="1" ht="12.75">
      <c r="A41" s="206" t="s">
        <v>44</v>
      </c>
      <c r="B41" s="201" t="s">
        <v>180</v>
      </c>
      <c r="C41" s="140" t="s">
        <v>205</v>
      </c>
      <c r="D41" s="141">
        <f t="shared" ref="D41:D50" si="10">E41+F41+J41+K41</f>
        <v>104</v>
      </c>
      <c r="E41" s="59">
        <v>6</v>
      </c>
      <c r="F41" s="66">
        <v>90</v>
      </c>
      <c r="G41" s="59"/>
      <c r="H41" s="59">
        <v>90</v>
      </c>
      <c r="I41" s="62"/>
      <c r="J41" s="59">
        <v>2</v>
      </c>
      <c r="K41" s="67">
        <v>6</v>
      </c>
      <c r="L41" s="62"/>
      <c r="M41" s="270"/>
      <c r="N41" s="271"/>
      <c r="O41" s="271"/>
      <c r="P41" s="271"/>
      <c r="Q41" s="326">
        <v>4</v>
      </c>
      <c r="R41" s="327">
        <v>60</v>
      </c>
      <c r="S41" s="327"/>
      <c r="T41" s="327">
        <v>2</v>
      </c>
      <c r="U41" s="327" t="s">
        <v>426</v>
      </c>
      <c r="V41" s="328"/>
      <c r="W41" s="402"/>
      <c r="X41" s="403"/>
      <c r="Y41" s="403"/>
      <c r="Z41" s="403"/>
      <c r="AA41" s="403"/>
      <c r="AB41" s="404"/>
      <c r="AC41" s="471"/>
      <c r="AD41" s="163"/>
      <c r="AE41" s="163"/>
      <c r="AF41" s="163"/>
      <c r="AG41" s="163"/>
      <c r="AH41" s="475"/>
    </row>
    <row r="42" spans="1:34" s="65" customFormat="1" ht="12.75">
      <c r="A42" s="206" t="s">
        <v>45</v>
      </c>
      <c r="B42" s="201" t="s">
        <v>129</v>
      </c>
      <c r="C42" s="142" t="s">
        <v>219</v>
      </c>
      <c r="D42" s="141">
        <f t="shared" si="10"/>
        <v>92</v>
      </c>
      <c r="E42" s="59">
        <v>4</v>
      </c>
      <c r="F42" s="66">
        <v>80</v>
      </c>
      <c r="G42" s="59">
        <v>40</v>
      </c>
      <c r="H42" s="59">
        <v>40</v>
      </c>
      <c r="I42" s="62"/>
      <c r="J42" s="59">
        <v>2</v>
      </c>
      <c r="K42" s="67">
        <v>6</v>
      </c>
      <c r="L42" s="62"/>
      <c r="M42" s="270"/>
      <c r="N42" s="271"/>
      <c r="O42" s="271"/>
      <c r="P42" s="271"/>
      <c r="Q42" s="326">
        <v>2</v>
      </c>
      <c r="R42" s="327">
        <v>38</v>
      </c>
      <c r="S42" s="327"/>
      <c r="T42" s="327">
        <v>2</v>
      </c>
      <c r="U42" s="327" t="s">
        <v>427</v>
      </c>
      <c r="V42" s="328"/>
      <c r="W42" s="402"/>
      <c r="X42" s="403"/>
      <c r="Y42" s="403"/>
      <c r="Z42" s="403"/>
      <c r="AA42" s="403"/>
      <c r="AB42" s="404"/>
      <c r="AC42" s="471"/>
      <c r="AD42" s="163"/>
      <c r="AE42" s="163"/>
      <c r="AF42" s="163"/>
      <c r="AG42" s="163"/>
      <c r="AH42" s="475"/>
    </row>
    <row r="43" spans="1:34" s="65" customFormat="1" ht="12.75">
      <c r="A43" s="206" t="s">
        <v>46</v>
      </c>
      <c r="B43" s="201" t="s">
        <v>220</v>
      </c>
      <c r="C43" s="140" t="s">
        <v>63</v>
      </c>
      <c r="D43" s="141">
        <f t="shared" si="10"/>
        <v>46</v>
      </c>
      <c r="E43" s="59"/>
      <c r="F43" s="66">
        <v>38</v>
      </c>
      <c r="G43" s="59">
        <v>20</v>
      </c>
      <c r="H43" s="59">
        <v>18</v>
      </c>
      <c r="I43" s="62"/>
      <c r="J43" s="59">
        <v>2</v>
      </c>
      <c r="K43" s="67">
        <v>6</v>
      </c>
      <c r="L43" s="62"/>
      <c r="M43" s="276"/>
      <c r="N43" s="277"/>
      <c r="O43" s="277"/>
      <c r="P43" s="277"/>
      <c r="Q43" s="326"/>
      <c r="R43" s="327" t="s">
        <v>428</v>
      </c>
      <c r="S43" s="327"/>
      <c r="T43" s="327"/>
      <c r="U43" s="327"/>
      <c r="V43" s="328"/>
      <c r="W43" s="402"/>
      <c r="X43" s="403"/>
      <c r="Y43" s="403"/>
      <c r="Z43" s="403"/>
      <c r="AA43" s="403"/>
      <c r="AB43" s="404"/>
      <c r="AC43" s="471"/>
      <c r="AD43" s="163"/>
      <c r="AE43" s="163"/>
      <c r="AF43" s="163"/>
      <c r="AG43" s="163"/>
      <c r="AH43" s="475"/>
    </row>
    <row r="44" spans="1:34" s="65" customFormat="1" ht="12.75">
      <c r="A44" s="206" t="s">
        <v>47</v>
      </c>
      <c r="B44" s="201" t="s">
        <v>153</v>
      </c>
      <c r="C44" s="140" t="s">
        <v>63</v>
      </c>
      <c r="D44" s="141">
        <f t="shared" si="10"/>
        <v>50</v>
      </c>
      <c r="E44" s="59"/>
      <c r="F44" s="66">
        <v>42</v>
      </c>
      <c r="G44" s="59">
        <v>20</v>
      </c>
      <c r="H44" s="59">
        <v>22</v>
      </c>
      <c r="I44" s="62"/>
      <c r="J44" s="59">
        <v>2</v>
      </c>
      <c r="K44" s="67">
        <v>6</v>
      </c>
      <c r="L44" s="62"/>
      <c r="M44" s="276"/>
      <c r="N44" s="277"/>
      <c r="O44" s="277"/>
      <c r="P44" s="277"/>
      <c r="Q44" s="326"/>
      <c r="R44" s="327"/>
      <c r="S44" s="327"/>
      <c r="T44" s="327"/>
      <c r="U44" s="327" t="s">
        <v>427</v>
      </c>
      <c r="V44" s="328"/>
      <c r="W44" s="402"/>
      <c r="X44" s="403"/>
      <c r="Y44" s="403"/>
      <c r="Z44" s="403"/>
      <c r="AA44" s="403"/>
      <c r="AB44" s="404"/>
      <c r="AC44" s="471"/>
      <c r="AD44" s="163"/>
      <c r="AE44" s="163"/>
      <c r="AF44" s="163"/>
      <c r="AG44" s="163"/>
      <c r="AH44" s="475"/>
    </row>
    <row r="45" spans="1:34" s="65" customFormat="1" ht="24">
      <c r="A45" s="206" t="s">
        <v>48</v>
      </c>
      <c r="B45" s="201" t="s">
        <v>221</v>
      </c>
      <c r="C45" s="140" t="s">
        <v>152</v>
      </c>
      <c r="D45" s="141">
        <f t="shared" si="10"/>
        <v>38</v>
      </c>
      <c r="E45" s="59"/>
      <c r="F45" s="66">
        <v>38</v>
      </c>
      <c r="G45" s="59">
        <v>28</v>
      </c>
      <c r="H45" s="59">
        <v>10</v>
      </c>
      <c r="I45" s="62"/>
      <c r="J45" s="59"/>
      <c r="K45" s="67"/>
      <c r="L45" s="62"/>
      <c r="M45" s="276"/>
      <c r="N45" s="277"/>
      <c r="O45" s="277"/>
      <c r="P45" s="277"/>
      <c r="Q45" s="326"/>
      <c r="R45" s="327"/>
      <c r="S45" s="327"/>
      <c r="T45" s="327"/>
      <c r="U45" s="327"/>
      <c r="V45" s="328"/>
      <c r="W45" s="402"/>
      <c r="X45" s="403"/>
      <c r="Y45" s="403"/>
      <c r="Z45" s="403"/>
      <c r="AA45" s="403">
        <v>38</v>
      </c>
      <c r="AB45" s="404"/>
      <c r="AC45" s="471"/>
      <c r="AD45" s="163"/>
      <c r="AE45" s="163"/>
      <c r="AF45" s="163"/>
      <c r="AG45" s="163"/>
      <c r="AH45" s="475"/>
    </row>
    <row r="46" spans="1:34" s="65" customFormat="1" ht="24">
      <c r="A46" s="206" t="s">
        <v>49</v>
      </c>
      <c r="B46" s="201" t="s">
        <v>181</v>
      </c>
      <c r="C46" s="142" t="s">
        <v>150</v>
      </c>
      <c r="D46" s="141">
        <f t="shared" si="10"/>
        <v>86</v>
      </c>
      <c r="E46" s="59">
        <v>4</v>
      </c>
      <c r="F46" s="66">
        <v>82</v>
      </c>
      <c r="G46" s="59">
        <v>40</v>
      </c>
      <c r="H46" s="59">
        <v>42</v>
      </c>
      <c r="I46" s="62"/>
      <c r="J46" s="59"/>
      <c r="K46" s="67"/>
      <c r="L46" s="62"/>
      <c r="M46" s="276"/>
      <c r="N46" s="277"/>
      <c r="O46" s="277"/>
      <c r="P46" s="277"/>
      <c r="Q46" s="326"/>
      <c r="R46" s="327"/>
      <c r="S46" s="327"/>
      <c r="T46" s="327"/>
      <c r="U46" s="327">
        <v>24</v>
      </c>
      <c r="V46" s="328"/>
      <c r="W46" s="402">
        <v>4</v>
      </c>
      <c r="X46" s="403">
        <v>58</v>
      </c>
      <c r="Y46" s="403"/>
      <c r="Z46" s="403"/>
      <c r="AA46" s="403"/>
      <c r="AB46" s="404"/>
      <c r="AC46" s="471"/>
      <c r="AD46" s="163"/>
      <c r="AE46" s="163"/>
      <c r="AF46" s="163"/>
      <c r="AG46" s="163"/>
      <c r="AH46" s="475"/>
    </row>
    <row r="47" spans="1:34" s="65" customFormat="1" ht="18" customHeight="1">
      <c r="A47" s="206" t="s">
        <v>50</v>
      </c>
      <c r="B47" s="201" t="s">
        <v>222</v>
      </c>
      <c r="C47" s="142" t="s">
        <v>219</v>
      </c>
      <c r="D47" s="141">
        <v>96</v>
      </c>
      <c r="E47" s="59"/>
      <c r="F47" s="66">
        <v>88</v>
      </c>
      <c r="G47" s="59">
        <v>58</v>
      </c>
      <c r="H47" s="59">
        <v>10</v>
      </c>
      <c r="I47" s="544">
        <v>20</v>
      </c>
      <c r="J47" s="59">
        <v>2</v>
      </c>
      <c r="K47" s="67">
        <v>6</v>
      </c>
      <c r="L47" s="62"/>
      <c r="M47" s="276"/>
      <c r="N47" s="277"/>
      <c r="O47" s="277"/>
      <c r="P47" s="277"/>
      <c r="Q47" s="326"/>
      <c r="R47" s="327"/>
      <c r="S47" s="327"/>
      <c r="T47" s="327"/>
      <c r="U47" s="327"/>
      <c r="V47" s="328"/>
      <c r="W47" s="402"/>
      <c r="X47" s="403"/>
      <c r="Y47" s="403"/>
      <c r="Z47" s="403"/>
      <c r="AA47" s="403"/>
      <c r="AB47" s="404"/>
      <c r="AC47" s="471"/>
      <c r="AD47" s="476">
        <v>20</v>
      </c>
      <c r="AE47" s="163"/>
      <c r="AF47" s="163"/>
      <c r="AG47" s="163" t="s">
        <v>429</v>
      </c>
      <c r="AH47" s="475"/>
    </row>
    <row r="48" spans="1:34" s="65" customFormat="1" ht="13.9" customHeight="1">
      <c r="A48" s="206" t="s">
        <v>51</v>
      </c>
      <c r="B48" s="201" t="s">
        <v>223</v>
      </c>
      <c r="C48" s="140" t="s">
        <v>152</v>
      </c>
      <c r="D48" s="141">
        <f t="shared" si="10"/>
        <v>32</v>
      </c>
      <c r="E48" s="59"/>
      <c r="F48" s="66">
        <v>32</v>
      </c>
      <c r="G48" s="59">
        <v>26</v>
      </c>
      <c r="H48" s="59">
        <v>6</v>
      </c>
      <c r="I48" s="62"/>
      <c r="J48" s="59"/>
      <c r="K48" s="67"/>
      <c r="L48" s="62"/>
      <c r="M48" s="276"/>
      <c r="N48" s="277"/>
      <c r="O48" s="277"/>
      <c r="P48" s="277"/>
      <c r="Q48" s="326"/>
      <c r="R48" s="327"/>
      <c r="S48" s="327"/>
      <c r="T48" s="327"/>
      <c r="U48" s="327"/>
      <c r="V48" s="328"/>
      <c r="W48" s="402"/>
      <c r="X48" s="403"/>
      <c r="Y48" s="403"/>
      <c r="Z48" s="403"/>
      <c r="AA48" s="403"/>
      <c r="AB48" s="404"/>
      <c r="AC48" s="471"/>
      <c r="AD48" s="163"/>
      <c r="AE48" s="163"/>
      <c r="AF48" s="163"/>
      <c r="AG48" s="163">
        <v>32</v>
      </c>
      <c r="AH48" s="475"/>
    </row>
    <row r="49" spans="1:34" s="65" customFormat="1" ht="12.75">
      <c r="A49" s="206" t="s">
        <v>52</v>
      </c>
      <c r="B49" s="201" t="s">
        <v>54</v>
      </c>
      <c r="C49" s="140" t="s">
        <v>152</v>
      </c>
      <c r="D49" s="141">
        <v>70</v>
      </c>
      <c r="E49" s="59">
        <v>2</v>
      </c>
      <c r="F49" s="66">
        <v>68</v>
      </c>
      <c r="G49" s="59">
        <v>34</v>
      </c>
      <c r="H49" s="59">
        <v>34</v>
      </c>
      <c r="I49" s="62"/>
      <c r="J49" s="59"/>
      <c r="K49" s="67"/>
      <c r="L49" s="62"/>
      <c r="M49" s="276"/>
      <c r="N49" s="277"/>
      <c r="O49" s="277"/>
      <c r="P49" s="277"/>
      <c r="Q49" s="326"/>
      <c r="R49" s="327"/>
      <c r="S49" s="327"/>
      <c r="T49" s="327"/>
      <c r="U49" s="327"/>
      <c r="V49" s="328"/>
      <c r="W49" s="402"/>
      <c r="X49" s="403"/>
      <c r="Y49" s="403"/>
      <c r="Z49" s="403"/>
      <c r="AA49" s="403"/>
      <c r="AB49" s="404"/>
      <c r="AC49" s="471">
        <v>2</v>
      </c>
      <c r="AD49" s="163">
        <v>68</v>
      </c>
      <c r="AE49" s="163"/>
      <c r="AF49" s="163"/>
      <c r="AG49" s="163"/>
      <c r="AH49" s="475"/>
    </row>
    <row r="50" spans="1:34" s="65" customFormat="1" ht="12.75">
      <c r="A50" s="206" t="s">
        <v>53</v>
      </c>
      <c r="B50" s="201" t="s">
        <v>154</v>
      </c>
      <c r="C50" s="543" t="s">
        <v>397</v>
      </c>
      <c r="D50" s="141">
        <f t="shared" si="10"/>
        <v>128</v>
      </c>
      <c r="E50" s="59">
        <v>4</v>
      </c>
      <c r="F50" s="66">
        <v>124</v>
      </c>
      <c r="G50" s="59"/>
      <c r="H50" s="59">
        <v>124</v>
      </c>
      <c r="I50" s="62"/>
      <c r="J50" s="62"/>
      <c r="K50" s="63"/>
      <c r="L50" s="62"/>
      <c r="M50" s="270"/>
      <c r="N50" s="271"/>
      <c r="O50" s="271"/>
      <c r="P50" s="271"/>
      <c r="Q50" s="326"/>
      <c r="R50" s="327">
        <v>30</v>
      </c>
      <c r="S50" s="327"/>
      <c r="T50" s="327"/>
      <c r="U50" s="327">
        <v>38</v>
      </c>
      <c r="V50" s="328"/>
      <c r="W50" s="402">
        <v>2</v>
      </c>
      <c r="X50" s="403">
        <v>40</v>
      </c>
      <c r="Y50" s="403"/>
      <c r="Z50" s="403">
        <v>2</v>
      </c>
      <c r="AA50" s="403">
        <v>16</v>
      </c>
      <c r="AB50" s="404"/>
      <c r="AC50" s="471"/>
      <c r="AD50" s="163"/>
      <c r="AE50" s="163"/>
      <c r="AF50" s="163"/>
      <c r="AG50" s="163"/>
      <c r="AH50" s="475"/>
    </row>
    <row r="51" spans="1:34" s="65" customFormat="1" ht="15.75" customHeight="1">
      <c r="A51" s="722" t="s">
        <v>142</v>
      </c>
      <c r="B51" s="554" t="s">
        <v>179</v>
      </c>
      <c r="C51" s="724" t="s">
        <v>224</v>
      </c>
      <c r="D51" s="720">
        <f t="shared" ref="D51:L51" si="11">D53+D66+D89+D100+D109</f>
        <v>2750</v>
      </c>
      <c r="E51" s="716">
        <f t="shared" si="11"/>
        <v>202</v>
      </c>
      <c r="F51" s="716">
        <f t="shared" si="11"/>
        <v>1480</v>
      </c>
      <c r="G51" s="716">
        <f t="shared" si="11"/>
        <v>641</v>
      </c>
      <c r="H51" s="716">
        <f t="shared" si="11"/>
        <v>739</v>
      </c>
      <c r="I51" s="716">
        <f t="shared" si="11"/>
        <v>100</v>
      </c>
      <c r="J51" s="716">
        <f t="shared" si="11"/>
        <v>40</v>
      </c>
      <c r="K51" s="716">
        <f t="shared" si="11"/>
        <v>128</v>
      </c>
      <c r="L51" s="718">
        <f t="shared" si="11"/>
        <v>900</v>
      </c>
      <c r="M51" s="720">
        <v>0</v>
      </c>
      <c r="N51" s="716">
        <v>0</v>
      </c>
      <c r="O51" s="716">
        <v>0</v>
      </c>
      <c r="P51" s="718">
        <v>0</v>
      </c>
      <c r="Q51" s="714">
        <f t="shared" ref="Q51:AH51" si="12">Q53+Q66+Q89+Q100+Q109</f>
        <v>35</v>
      </c>
      <c r="R51" s="716">
        <f t="shared" si="12"/>
        <v>160</v>
      </c>
      <c r="S51" s="716">
        <f t="shared" si="12"/>
        <v>0</v>
      </c>
      <c r="T51" s="716">
        <f t="shared" si="12"/>
        <v>25</v>
      </c>
      <c r="U51" s="716">
        <f t="shared" si="12"/>
        <v>173</v>
      </c>
      <c r="V51" s="718">
        <f t="shared" si="12"/>
        <v>216</v>
      </c>
      <c r="W51" s="714">
        <f t="shared" si="12"/>
        <v>31</v>
      </c>
      <c r="X51" s="716">
        <f t="shared" si="12"/>
        <v>304</v>
      </c>
      <c r="Y51" s="716">
        <f t="shared" si="12"/>
        <v>108</v>
      </c>
      <c r="Z51" s="716">
        <f t="shared" si="12"/>
        <v>65</v>
      </c>
      <c r="AA51" s="716">
        <f t="shared" si="12"/>
        <v>391</v>
      </c>
      <c r="AB51" s="718">
        <f t="shared" si="12"/>
        <v>324</v>
      </c>
      <c r="AC51" s="720">
        <f t="shared" si="12"/>
        <v>26</v>
      </c>
      <c r="AD51" s="716">
        <f t="shared" si="12"/>
        <v>352</v>
      </c>
      <c r="AE51" s="716">
        <f t="shared" si="12"/>
        <v>144</v>
      </c>
      <c r="AF51" s="716">
        <f t="shared" si="12"/>
        <v>20</v>
      </c>
      <c r="AG51" s="716">
        <f t="shared" si="12"/>
        <v>268</v>
      </c>
      <c r="AH51" s="718">
        <f t="shared" si="12"/>
        <v>108</v>
      </c>
    </row>
    <row r="52" spans="1:34" s="65" customFormat="1" ht="15" customHeight="1">
      <c r="A52" s="723"/>
      <c r="B52" s="555" t="s">
        <v>182</v>
      </c>
      <c r="C52" s="725"/>
      <c r="D52" s="721"/>
      <c r="E52" s="717"/>
      <c r="F52" s="717"/>
      <c r="G52" s="717"/>
      <c r="H52" s="717"/>
      <c r="I52" s="717"/>
      <c r="J52" s="717"/>
      <c r="K52" s="717"/>
      <c r="L52" s="719"/>
      <c r="M52" s="721"/>
      <c r="N52" s="717"/>
      <c r="O52" s="717"/>
      <c r="P52" s="719"/>
      <c r="Q52" s="715"/>
      <c r="R52" s="717"/>
      <c r="S52" s="717"/>
      <c r="T52" s="717"/>
      <c r="U52" s="717"/>
      <c r="V52" s="719"/>
      <c r="W52" s="715"/>
      <c r="X52" s="717"/>
      <c r="Y52" s="717"/>
      <c r="Z52" s="717"/>
      <c r="AA52" s="717"/>
      <c r="AB52" s="719"/>
      <c r="AC52" s="721"/>
      <c r="AD52" s="717"/>
      <c r="AE52" s="717"/>
      <c r="AF52" s="717"/>
      <c r="AG52" s="717"/>
      <c r="AH52" s="719"/>
    </row>
    <row r="53" spans="1:34" s="65" customFormat="1" ht="23.25" customHeight="1">
      <c r="A53" s="225" t="s">
        <v>55</v>
      </c>
      <c r="B53" s="218" t="s">
        <v>400</v>
      </c>
      <c r="C53" s="154" t="s">
        <v>401</v>
      </c>
      <c r="D53" s="139">
        <f>E53+F53+J53+K53+L53</f>
        <v>1002</v>
      </c>
      <c r="E53" s="64">
        <v>104</v>
      </c>
      <c r="F53" s="64">
        <v>686</v>
      </c>
      <c r="G53" s="64">
        <v>247</v>
      </c>
      <c r="H53" s="64">
        <v>339</v>
      </c>
      <c r="I53" s="64">
        <v>100</v>
      </c>
      <c r="J53" s="64">
        <f>SUM(J54:J65)</f>
        <v>24</v>
      </c>
      <c r="K53" s="80">
        <f>K54+K59+K65</f>
        <v>44</v>
      </c>
      <c r="L53" s="64">
        <v>144</v>
      </c>
      <c r="M53" s="276">
        <v>0</v>
      </c>
      <c r="N53" s="277">
        <v>0</v>
      </c>
      <c r="O53" s="277">
        <v>0</v>
      </c>
      <c r="P53" s="277">
        <v>0</v>
      </c>
      <c r="Q53" s="332">
        <v>30</v>
      </c>
      <c r="R53" s="333">
        <v>130</v>
      </c>
      <c r="S53" s="333">
        <v>0</v>
      </c>
      <c r="T53" s="333">
        <v>20</v>
      </c>
      <c r="U53" s="333">
        <v>143</v>
      </c>
      <c r="V53" s="334">
        <v>36</v>
      </c>
      <c r="W53" s="408">
        <v>20</v>
      </c>
      <c r="X53" s="409">
        <v>167</v>
      </c>
      <c r="Y53" s="409">
        <v>0</v>
      </c>
      <c r="Z53" s="409">
        <v>22</v>
      </c>
      <c r="AA53" s="409">
        <v>150</v>
      </c>
      <c r="AB53" s="410">
        <v>36</v>
      </c>
      <c r="AC53" s="477">
        <v>6</v>
      </c>
      <c r="AD53" s="478">
        <v>82</v>
      </c>
      <c r="AE53" s="478">
        <v>72</v>
      </c>
      <c r="AF53" s="478">
        <v>6</v>
      </c>
      <c r="AG53" s="478">
        <v>82</v>
      </c>
      <c r="AH53" s="479">
        <v>0</v>
      </c>
    </row>
    <row r="54" spans="1:34" s="69" customFormat="1" ht="15" customHeight="1">
      <c r="A54" s="226" t="s">
        <v>346</v>
      </c>
      <c r="B54" s="219" t="s">
        <v>225</v>
      </c>
      <c r="C54" s="155" t="s">
        <v>226</v>
      </c>
      <c r="D54" s="143">
        <f>E54+F54+J54+K54+L54</f>
        <v>579</v>
      </c>
      <c r="E54" s="64">
        <v>74</v>
      </c>
      <c r="F54" s="64">
        <v>469</v>
      </c>
      <c r="G54" s="64">
        <v>180</v>
      </c>
      <c r="H54" s="64">
        <v>239</v>
      </c>
      <c r="I54" s="64">
        <v>50</v>
      </c>
      <c r="J54" s="64">
        <v>12</v>
      </c>
      <c r="K54" s="80">
        <v>24</v>
      </c>
      <c r="L54" s="64">
        <v>0</v>
      </c>
      <c r="M54" s="270">
        <v>0</v>
      </c>
      <c r="N54" s="271">
        <v>0</v>
      </c>
      <c r="O54" s="271">
        <v>0</v>
      </c>
      <c r="P54" s="271">
        <v>0</v>
      </c>
      <c r="Q54" s="332">
        <v>30</v>
      </c>
      <c r="R54" s="333" t="s">
        <v>432</v>
      </c>
      <c r="S54" s="333">
        <v>0</v>
      </c>
      <c r="T54" s="333">
        <v>20</v>
      </c>
      <c r="U54" s="333" t="s">
        <v>433</v>
      </c>
      <c r="V54" s="334">
        <v>0</v>
      </c>
      <c r="W54" s="408">
        <v>20</v>
      </c>
      <c r="X54" s="409" t="s">
        <v>434</v>
      </c>
      <c r="Y54" s="409">
        <v>0</v>
      </c>
      <c r="Z54" s="409">
        <v>4</v>
      </c>
      <c r="AA54" s="409" t="s">
        <v>435</v>
      </c>
      <c r="AB54" s="410">
        <v>0</v>
      </c>
      <c r="AC54" s="477">
        <v>0</v>
      </c>
      <c r="AD54" s="478">
        <v>0</v>
      </c>
      <c r="AE54" s="478">
        <v>0</v>
      </c>
      <c r="AF54" s="478">
        <v>0</v>
      </c>
      <c r="AG54" s="478">
        <v>0</v>
      </c>
      <c r="AH54" s="479">
        <v>0</v>
      </c>
    </row>
    <row r="55" spans="1:34" s="65" customFormat="1" ht="25.5" hidden="1" customHeight="1">
      <c r="A55" s="206" t="s">
        <v>347</v>
      </c>
      <c r="B55" s="220" t="s">
        <v>227</v>
      </c>
      <c r="C55" s="156"/>
      <c r="D55" s="143">
        <f t="shared" ref="D55:D59" si="13">E55+F55+J55+K55+L55</f>
        <v>26</v>
      </c>
      <c r="E55" s="59"/>
      <c r="F55" s="66">
        <v>26</v>
      </c>
      <c r="G55" s="59">
        <v>8</v>
      </c>
      <c r="H55" s="59">
        <v>18</v>
      </c>
      <c r="I55" s="59"/>
      <c r="J55" s="59"/>
      <c r="K55" s="81"/>
      <c r="L55" s="59"/>
      <c r="M55" s="276"/>
      <c r="N55" s="277"/>
      <c r="O55" s="277"/>
      <c r="P55" s="277"/>
      <c r="Q55" s="326"/>
      <c r="R55" s="327">
        <v>26</v>
      </c>
      <c r="S55" s="327"/>
      <c r="T55" s="327"/>
      <c r="U55" s="327"/>
      <c r="V55" s="328"/>
      <c r="W55" s="402"/>
      <c r="X55" s="403"/>
      <c r="Y55" s="403"/>
      <c r="Z55" s="403"/>
      <c r="AA55" s="403"/>
      <c r="AB55" s="404"/>
      <c r="AC55" s="471"/>
      <c r="AD55" s="163"/>
      <c r="AE55" s="163"/>
      <c r="AF55" s="163"/>
      <c r="AG55" s="163"/>
      <c r="AH55" s="472"/>
    </row>
    <row r="56" spans="1:34" s="65" customFormat="1" ht="21" hidden="1" customHeight="1">
      <c r="A56" s="206" t="s">
        <v>228</v>
      </c>
      <c r="B56" s="220" t="s">
        <v>229</v>
      </c>
      <c r="C56" s="156" t="s">
        <v>63</v>
      </c>
      <c r="D56" s="143">
        <f t="shared" si="13"/>
        <v>95</v>
      </c>
      <c r="E56" s="59"/>
      <c r="F56" s="66">
        <v>95</v>
      </c>
      <c r="G56" s="59">
        <v>44</v>
      </c>
      <c r="H56" s="59">
        <v>51</v>
      </c>
      <c r="I56" s="59" t="s">
        <v>155</v>
      </c>
      <c r="J56" s="59"/>
      <c r="K56" s="81"/>
      <c r="L56" s="59"/>
      <c r="M56" s="276"/>
      <c r="N56" s="277"/>
      <c r="O56" s="277"/>
      <c r="P56" s="277"/>
      <c r="Q56" s="326"/>
      <c r="R56" s="327">
        <v>95</v>
      </c>
      <c r="S56" s="327"/>
      <c r="T56" s="327"/>
      <c r="U56" s="327"/>
      <c r="V56" s="328"/>
      <c r="W56" s="402"/>
      <c r="X56" s="403"/>
      <c r="Y56" s="403"/>
      <c r="Z56" s="403"/>
      <c r="AA56" s="403"/>
      <c r="AB56" s="404"/>
      <c r="AC56" s="471"/>
      <c r="AD56" s="163"/>
      <c r="AE56" s="163"/>
      <c r="AF56" s="163"/>
      <c r="AG56" s="163"/>
      <c r="AH56" s="472"/>
    </row>
    <row r="57" spans="1:34" s="65" customFormat="1" ht="21" hidden="1" customHeight="1">
      <c r="A57" s="206" t="s">
        <v>230</v>
      </c>
      <c r="B57" s="220" t="s">
        <v>231</v>
      </c>
      <c r="C57" s="156" t="s">
        <v>151</v>
      </c>
      <c r="D57" s="143">
        <f t="shared" si="13"/>
        <v>244</v>
      </c>
      <c r="E57" s="59">
        <v>30</v>
      </c>
      <c r="F57" s="66">
        <v>214</v>
      </c>
      <c r="G57" s="59">
        <v>80</v>
      </c>
      <c r="H57" s="59">
        <v>84</v>
      </c>
      <c r="I57" s="103">
        <v>50</v>
      </c>
      <c r="J57" s="59"/>
      <c r="K57" s="81"/>
      <c r="L57" s="59"/>
      <c r="M57" s="276"/>
      <c r="N57" s="277"/>
      <c r="O57" s="277"/>
      <c r="P57" s="277"/>
      <c r="Q57" s="326"/>
      <c r="R57" s="327"/>
      <c r="S57" s="327"/>
      <c r="T57" s="327">
        <v>10</v>
      </c>
      <c r="U57" s="327">
        <v>134</v>
      </c>
      <c r="V57" s="328"/>
      <c r="W57" s="402">
        <v>20</v>
      </c>
      <c r="X57" s="411">
        <v>80</v>
      </c>
      <c r="Y57" s="403"/>
      <c r="Z57" s="403"/>
      <c r="AA57" s="403"/>
      <c r="AB57" s="404"/>
      <c r="AC57" s="471"/>
      <c r="AD57" s="163"/>
      <c r="AE57" s="163"/>
      <c r="AF57" s="163"/>
      <c r="AG57" s="163"/>
      <c r="AH57" s="472"/>
    </row>
    <row r="58" spans="1:34" s="65" customFormat="1" ht="23.25" hidden="1" customHeight="1">
      <c r="A58" s="206" t="s">
        <v>232</v>
      </c>
      <c r="B58" s="220" t="s">
        <v>233</v>
      </c>
      <c r="C58" s="142" t="s">
        <v>219</v>
      </c>
      <c r="D58" s="143">
        <f t="shared" si="13"/>
        <v>144</v>
      </c>
      <c r="E58" s="59">
        <v>10</v>
      </c>
      <c r="F58" s="66">
        <v>134</v>
      </c>
      <c r="G58" s="59">
        <v>48</v>
      </c>
      <c r="H58" s="59">
        <v>86</v>
      </c>
      <c r="I58" s="59"/>
      <c r="J58" s="59"/>
      <c r="K58" s="81"/>
      <c r="L58" s="59"/>
      <c r="M58" s="276"/>
      <c r="N58" s="277"/>
      <c r="O58" s="277"/>
      <c r="P58" s="277"/>
      <c r="Q58" s="326"/>
      <c r="R58" s="327"/>
      <c r="S58" s="327"/>
      <c r="T58" s="327"/>
      <c r="U58" s="327"/>
      <c r="V58" s="328"/>
      <c r="W58" s="402">
        <v>6</v>
      </c>
      <c r="X58" s="403">
        <v>78</v>
      </c>
      <c r="Y58" s="403"/>
      <c r="Z58" s="403">
        <v>4</v>
      </c>
      <c r="AA58" s="403">
        <v>56</v>
      </c>
      <c r="AB58" s="404"/>
      <c r="AC58" s="471"/>
      <c r="AD58" s="163"/>
      <c r="AE58" s="163"/>
      <c r="AF58" s="163"/>
      <c r="AG58" s="163"/>
      <c r="AH58" s="472"/>
    </row>
    <row r="59" spans="1:34" s="69" customFormat="1" ht="21" customHeight="1">
      <c r="A59" s="226" t="s">
        <v>348</v>
      </c>
      <c r="B59" s="219" t="s">
        <v>234</v>
      </c>
      <c r="C59" s="155" t="s">
        <v>235</v>
      </c>
      <c r="D59" s="143">
        <f t="shared" si="13"/>
        <v>271</v>
      </c>
      <c r="E59" s="64">
        <v>30</v>
      </c>
      <c r="F59" s="64">
        <v>217</v>
      </c>
      <c r="G59" s="64">
        <v>67</v>
      </c>
      <c r="H59" s="64">
        <v>100</v>
      </c>
      <c r="I59" s="64">
        <v>50</v>
      </c>
      <c r="J59" s="64">
        <v>12</v>
      </c>
      <c r="K59" s="80">
        <v>12</v>
      </c>
      <c r="L59" s="64">
        <v>0</v>
      </c>
      <c r="M59" s="270">
        <v>0</v>
      </c>
      <c r="N59" s="271">
        <v>0</v>
      </c>
      <c r="O59" s="271">
        <v>0</v>
      </c>
      <c r="P59" s="271">
        <v>0</v>
      </c>
      <c r="Q59" s="332">
        <v>0</v>
      </c>
      <c r="R59" s="333">
        <v>0</v>
      </c>
      <c r="S59" s="333">
        <v>0</v>
      </c>
      <c r="T59" s="333">
        <v>0</v>
      </c>
      <c r="U59" s="333">
        <v>0</v>
      </c>
      <c r="V59" s="334">
        <v>36</v>
      </c>
      <c r="W59" s="408">
        <v>0</v>
      </c>
      <c r="X59" s="409">
        <v>0</v>
      </c>
      <c r="Y59" s="409">
        <v>0</v>
      </c>
      <c r="Z59" s="409">
        <v>18</v>
      </c>
      <c r="AA59" s="409" t="s">
        <v>436</v>
      </c>
      <c r="AB59" s="410">
        <v>0</v>
      </c>
      <c r="AC59" s="477">
        <v>6</v>
      </c>
      <c r="AD59" s="478" t="s">
        <v>437</v>
      </c>
      <c r="AE59" s="478">
        <v>0</v>
      </c>
      <c r="AF59" s="478">
        <v>6</v>
      </c>
      <c r="AG59" s="478" t="s">
        <v>438</v>
      </c>
      <c r="AH59" s="479">
        <v>0</v>
      </c>
    </row>
    <row r="60" spans="1:34" s="65" customFormat="1" ht="27.75" hidden="1" customHeight="1">
      <c r="A60" s="206" t="s">
        <v>236</v>
      </c>
      <c r="B60" s="220" t="s">
        <v>237</v>
      </c>
      <c r="C60" s="690" t="s">
        <v>235</v>
      </c>
      <c r="D60" s="141">
        <v>24</v>
      </c>
      <c r="E60" s="59">
        <v>8</v>
      </c>
      <c r="F60" s="66">
        <v>16</v>
      </c>
      <c r="G60" s="59">
        <v>12</v>
      </c>
      <c r="H60" s="59">
        <v>4</v>
      </c>
      <c r="I60" s="59"/>
      <c r="J60" s="59"/>
      <c r="K60" s="67"/>
      <c r="L60" s="59"/>
      <c r="M60" s="276"/>
      <c r="N60" s="277"/>
      <c r="O60" s="277"/>
      <c r="P60" s="277"/>
      <c r="Q60" s="326"/>
      <c r="R60" s="327"/>
      <c r="S60" s="327"/>
      <c r="T60" s="327"/>
      <c r="U60" s="327"/>
      <c r="V60" s="328"/>
      <c r="W60" s="402"/>
      <c r="X60" s="403"/>
      <c r="Y60" s="403"/>
      <c r="Z60" s="403">
        <v>8</v>
      </c>
      <c r="AA60" s="403">
        <v>16</v>
      </c>
      <c r="AB60" s="404"/>
      <c r="AC60" s="471"/>
      <c r="AD60" s="163"/>
      <c r="AE60" s="163"/>
      <c r="AF60" s="163"/>
      <c r="AG60" s="163"/>
      <c r="AH60" s="472"/>
    </row>
    <row r="61" spans="1:34" s="65" customFormat="1" ht="26.25" hidden="1" customHeight="1">
      <c r="A61" s="206" t="s">
        <v>238</v>
      </c>
      <c r="B61" s="220" t="s">
        <v>208</v>
      </c>
      <c r="C61" s="691"/>
      <c r="D61" s="141">
        <v>223</v>
      </c>
      <c r="E61" s="59">
        <v>22</v>
      </c>
      <c r="F61" s="66">
        <v>201</v>
      </c>
      <c r="G61" s="59">
        <v>55</v>
      </c>
      <c r="H61" s="59">
        <v>96</v>
      </c>
      <c r="I61" s="103">
        <v>50</v>
      </c>
      <c r="J61" s="59"/>
      <c r="K61" s="67"/>
      <c r="L61" s="59"/>
      <c r="M61" s="276"/>
      <c r="N61" s="277"/>
      <c r="O61" s="277"/>
      <c r="P61" s="277"/>
      <c r="Q61" s="326"/>
      <c r="R61" s="327"/>
      <c r="S61" s="327"/>
      <c r="T61" s="327"/>
      <c r="U61" s="327"/>
      <c r="V61" s="328"/>
      <c r="W61" s="402"/>
      <c r="X61" s="403"/>
      <c r="Y61" s="403"/>
      <c r="Z61" s="403">
        <v>10</v>
      </c>
      <c r="AA61" s="403">
        <v>59</v>
      </c>
      <c r="AB61" s="404"/>
      <c r="AC61" s="471">
        <v>6</v>
      </c>
      <c r="AD61" s="164">
        <v>78</v>
      </c>
      <c r="AE61" s="163"/>
      <c r="AF61" s="163">
        <v>6</v>
      </c>
      <c r="AG61" s="163">
        <v>64</v>
      </c>
      <c r="AH61" s="472"/>
    </row>
    <row r="62" spans="1:34" s="73" customFormat="1" ht="21" customHeight="1">
      <c r="A62" s="227" t="s">
        <v>206</v>
      </c>
      <c r="B62" s="221" t="s">
        <v>239</v>
      </c>
      <c r="C62" s="157" t="s">
        <v>152</v>
      </c>
      <c r="D62" s="151">
        <v>36</v>
      </c>
      <c r="E62" s="70"/>
      <c r="F62" s="72"/>
      <c r="G62" s="70"/>
      <c r="H62" s="70"/>
      <c r="I62" s="70"/>
      <c r="J62" s="70"/>
      <c r="K62" s="71"/>
      <c r="L62" s="70">
        <v>36</v>
      </c>
      <c r="M62" s="280"/>
      <c r="N62" s="281"/>
      <c r="O62" s="281"/>
      <c r="P62" s="281"/>
      <c r="Q62" s="335"/>
      <c r="R62" s="336"/>
      <c r="S62" s="336"/>
      <c r="T62" s="336"/>
      <c r="U62" s="336"/>
      <c r="V62" s="337">
        <v>36</v>
      </c>
      <c r="W62" s="412"/>
      <c r="X62" s="413"/>
      <c r="Y62" s="413"/>
      <c r="Z62" s="413"/>
      <c r="AA62" s="413"/>
      <c r="AB62" s="414"/>
      <c r="AC62" s="480"/>
      <c r="AD62" s="481"/>
      <c r="AE62" s="481"/>
      <c r="AF62" s="481"/>
      <c r="AG62" s="481"/>
      <c r="AH62" s="482"/>
    </row>
    <row r="63" spans="1:34" s="73" customFormat="1" ht="21" customHeight="1">
      <c r="A63" s="227" t="s">
        <v>240</v>
      </c>
      <c r="B63" s="221" t="s">
        <v>241</v>
      </c>
      <c r="C63" s="157" t="s">
        <v>152</v>
      </c>
      <c r="D63" s="151">
        <v>72</v>
      </c>
      <c r="E63" s="70"/>
      <c r="F63" s="72"/>
      <c r="G63" s="70"/>
      <c r="H63" s="70"/>
      <c r="I63" s="70"/>
      <c r="J63" s="70"/>
      <c r="K63" s="71"/>
      <c r="L63" s="70">
        <v>72</v>
      </c>
      <c r="M63" s="280"/>
      <c r="N63" s="281"/>
      <c r="O63" s="281"/>
      <c r="P63" s="281"/>
      <c r="Q63" s="335"/>
      <c r="R63" s="336"/>
      <c r="S63" s="336"/>
      <c r="T63" s="336"/>
      <c r="U63" s="336"/>
      <c r="V63" s="337"/>
      <c r="W63" s="412"/>
      <c r="X63" s="413"/>
      <c r="Y63" s="413"/>
      <c r="Z63" s="413"/>
      <c r="AA63" s="413"/>
      <c r="AB63" s="414"/>
      <c r="AC63" s="480"/>
      <c r="AD63" s="481"/>
      <c r="AE63" s="481">
        <v>72</v>
      </c>
      <c r="AF63" s="481"/>
      <c r="AG63" s="481"/>
      <c r="AH63" s="482"/>
    </row>
    <row r="64" spans="1:34" s="73" customFormat="1" ht="25.5" customHeight="1">
      <c r="A64" s="227" t="s">
        <v>242</v>
      </c>
      <c r="B64" s="221" t="s">
        <v>25</v>
      </c>
      <c r="C64" s="157" t="s">
        <v>152</v>
      </c>
      <c r="D64" s="151">
        <v>36</v>
      </c>
      <c r="E64" s="70"/>
      <c r="F64" s="72"/>
      <c r="G64" s="70"/>
      <c r="H64" s="70"/>
      <c r="I64" s="70"/>
      <c r="J64" s="70"/>
      <c r="K64" s="71"/>
      <c r="L64" s="70">
        <v>36</v>
      </c>
      <c r="M64" s="280"/>
      <c r="N64" s="281"/>
      <c r="O64" s="281"/>
      <c r="P64" s="281"/>
      <c r="Q64" s="335"/>
      <c r="R64" s="336"/>
      <c r="S64" s="336"/>
      <c r="T64" s="336"/>
      <c r="U64" s="336"/>
      <c r="V64" s="337"/>
      <c r="W64" s="412"/>
      <c r="X64" s="413"/>
      <c r="Y64" s="413"/>
      <c r="Z64" s="413"/>
      <c r="AA64" s="413"/>
      <c r="AB64" s="414">
        <v>36</v>
      </c>
      <c r="AC64" s="480"/>
      <c r="AD64" s="481"/>
      <c r="AE64" s="481"/>
      <c r="AF64" s="481"/>
      <c r="AG64" s="481"/>
      <c r="AH64" s="482"/>
    </row>
    <row r="65" spans="1:34" s="73" customFormat="1" ht="21" customHeight="1">
      <c r="A65" s="228" t="s">
        <v>355</v>
      </c>
      <c r="B65" s="222" t="s">
        <v>356</v>
      </c>
      <c r="C65" s="157" t="s">
        <v>402</v>
      </c>
      <c r="D65" s="151">
        <v>8</v>
      </c>
      <c r="E65" s="70"/>
      <c r="F65" s="72"/>
      <c r="G65" s="70"/>
      <c r="H65" s="70"/>
      <c r="I65" s="70"/>
      <c r="J65" s="70"/>
      <c r="K65" s="71">
        <v>8</v>
      </c>
      <c r="L65" s="70"/>
      <c r="M65" s="280"/>
      <c r="N65" s="281"/>
      <c r="O65" s="281"/>
      <c r="P65" s="281"/>
      <c r="Q65" s="335"/>
      <c r="R65" s="336"/>
      <c r="S65" s="336"/>
      <c r="T65" s="336"/>
      <c r="U65" s="336"/>
      <c r="V65" s="337"/>
      <c r="W65" s="412"/>
      <c r="X65" s="413"/>
      <c r="Y65" s="413"/>
      <c r="Z65" s="413"/>
      <c r="AA65" s="413"/>
      <c r="AB65" s="414"/>
      <c r="AC65" s="480"/>
      <c r="AD65" s="481"/>
      <c r="AE65" s="481"/>
      <c r="AF65" s="481"/>
      <c r="AG65" s="481" t="s">
        <v>439</v>
      </c>
      <c r="AH65" s="482"/>
    </row>
    <row r="66" spans="1:34" s="65" customFormat="1" ht="27" customHeight="1">
      <c r="A66" s="160" t="s">
        <v>56</v>
      </c>
      <c r="B66" s="223" t="s">
        <v>243</v>
      </c>
      <c r="C66" s="154" t="s">
        <v>403</v>
      </c>
      <c r="D66" s="139">
        <f>D67+D76+D84+D85+D86+D87+D88</f>
        <v>806</v>
      </c>
      <c r="E66" s="143">
        <f t="shared" ref="E66:J66" si="14">E67+E76+E84+E85+E86+E87</f>
        <v>48</v>
      </c>
      <c r="F66" s="143">
        <f t="shared" si="14"/>
        <v>404</v>
      </c>
      <c r="G66" s="143">
        <f t="shared" si="14"/>
        <v>200</v>
      </c>
      <c r="H66" s="143">
        <f t="shared" si="14"/>
        <v>204</v>
      </c>
      <c r="I66" s="143">
        <f t="shared" si="14"/>
        <v>0</v>
      </c>
      <c r="J66" s="143">
        <f t="shared" si="14"/>
        <v>10</v>
      </c>
      <c r="K66" s="143">
        <f>K67+K76+K84+K85+K86+K87+K88</f>
        <v>20</v>
      </c>
      <c r="L66" s="143">
        <f>L67+L76+L84+L85+L86+L87</f>
        <v>324</v>
      </c>
      <c r="M66" s="276">
        <v>0</v>
      </c>
      <c r="N66" s="277">
        <v>0</v>
      </c>
      <c r="O66" s="277">
        <v>0</v>
      </c>
      <c r="P66" s="277">
        <v>0</v>
      </c>
      <c r="Q66" s="332">
        <v>0</v>
      </c>
      <c r="R66" s="333">
        <v>0</v>
      </c>
      <c r="S66" s="333">
        <v>0</v>
      </c>
      <c r="T66" s="333">
        <v>0</v>
      </c>
      <c r="U66" s="333">
        <v>0</v>
      </c>
      <c r="V66" s="334">
        <v>0</v>
      </c>
      <c r="W66" s="408">
        <v>11</v>
      </c>
      <c r="X66" s="409">
        <v>107</v>
      </c>
      <c r="Y66" s="409">
        <v>0</v>
      </c>
      <c r="Z66" s="409">
        <v>29</v>
      </c>
      <c r="AA66" s="409">
        <v>159</v>
      </c>
      <c r="AB66" s="410">
        <v>288</v>
      </c>
      <c r="AC66" s="477">
        <v>0</v>
      </c>
      <c r="AD66" s="478">
        <v>78</v>
      </c>
      <c r="AE66" s="478">
        <v>0</v>
      </c>
      <c r="AF66" s="478">
        <v>8</v>
      </c>
      <c r="AG66" s="478">
        <v>90</v>
      </c>
      <c r="AH66" s="479">
        <v>36</v>
      </c>
    </row>
    <row r="67" spans="1:34" s="69" customFormat="1" ht="25.5" customHeight="1">
      <c r="A67" s="229" t="s">
        <v>349</v>
      </c>
      <c r="B67" s="218" t="s">
        <v>244</v>
      </c>
      <c r="C67" s="155" t="s">
        <v>450</v>
      </c>
      <c r="D67" s="143">
        <f>E67+F67+K67+J67</f>
        <v>384</v>
      </c>
      <c r="E67" s="64">
        <v>40</v>
      </c>
      <c r="F67" s="64">
        <v>322</v>
      </c>
      <c r="G67" s="64">
        <v>162</v>
      </c>
      <c r="H67" s="64">
        <v>160</v>
      </c>
      <c r="I67" s="64">
        <v>0</v>
      </c>
      <c r="J67" s="64">
        <v>10</v>
      </c>
      <c r="K67" s="80">
        <v>12</v>
      </c>
      <c r="L67" s="64">
        <v>0</v>
      </c>
      <c r="M67" s="270">
        <v>0</v>
      </c>
      <c r="N67" s="271">
        <v>0</v>
      </c>
      <c r="O67" s="271">
        <v>0</v>
      </c>
      <c r="P67" s="271">
        <v>0</v>
      </c>
      <c r="Q67" s="332">
        <v>0</v>
      </c>
      <c r="R67" s="333">
        <v>0</v>
      </c>
      <c r="S67" s="333">
        <v>0</v>
      </c>
      <c r="T67" s="333">
        <v>0</v>
      </c>
      <c r="U67" s="333">
        <v>0</v>
      </c>
      <c r="V67" s="334">
        <v>0</v>
      </c>
      <c r="W67" s="408">
        <v>11</v>
      </c>
      <c r="X67" s="409" t="s">
        <v>441</v>
      </c>
      <c r="Y67" s="409">
        <v>0</v>
      </c>
      <c r="Z67" s="409">
        <v>29</v>
      </c>
      <c r="AA67" s="409" t="s">
        <v>442</v>
      </c>
      <c r="AB67" s="410">
        <v>0</v>
      </c>
      <c r="AC67" s="477">
        <v>0</v>
      </c>
      <c r="AD67" s="478">
        <v>78</v>
      </c>
      <c r="AE67" s="478">
        <v>0</v>
      </c>
      <c r="AF67" s="478">
        <v>0</v>
      </c>
      <c r="AG67" s="478">
        <v>0</v>
      </c>
      <c r="AH67" s="479">
        <v>0</v>
      </c>
    </row>
    <row r="68" spans="1:34" s="65" customFormat="1" ht="21" hidden="1" customHeight="1">
      <c r="A68" s="206" t="s">
        <v>350</v>
      </c>
      <c r="B68" s="220" t="s">
        <v>245</v>
      </c>
      <c r="C68" s="156" t="s">
        <v>152</v>
      </c>
      <c r="D68" s="141">
        <v>6</v>
      </c>
      <c r="E68" s="59">
        <v>2</v>
      </c>
      <c r="F68" s="66">
        <v>4</v>
      </c>
      <c r="G68" s="59">
        <v>4</v>
      </c>
      <c r="H68" s="59"/>
      <c r="I68" s="59"/>
      <c r="J68" s="59"/>
      <c r="K68" s="67"/>
      <c r="L68" s="59"/>
      <c r="M68" s="276"/>
      <c r="N68" s="277"/>
      <c r="O68" s="277"/>
      <c r="P68" s="277"/>
      <c r="Q68" s="326"/>
      <c r="R68" s="327"/>
      <c r="S68" s="327"/>
      <c r="T68" s="327"/>
      <c r="U68" s="327"/>
      <c r="V68" s="328"/>
      <c r="W68" s="402">
        <v>2</v>
      </c>
      <c r="X68" s="403">
        <v>4</v>
      </c>
      <c r="Y68" s="403"/>
      <c r="Z68" s="403"/>
      <c r="AA68" s="403"/>
      <c r="AB68" s="404"/>
      <c r="AC68" s="471"/>
      <c r="AD68" s="163"/>
      <c r="AE68" s="163"/>
      <c r="AF68" s="163"/>
      <c r="AG68" s="163"/>
      <c r="AH68" s="472"/>
    </row>
    <row r="69" spans="1:34" s="65" customFormat="1" ht="21" hidden="1" customHeight="1">
      <c r="A69" s="206" t="s">
        <v>246</v>
      </c>
      <c r="B69" s="220" t="s">
        <v>247</v>
      </c>
      <c r="C69" s="156" t="s">
        <v>63</v>
      </c>
      <c r="D69" s="141">
        <v>32</v>
      </c>
      <c r="E69" s="59">
        <v>2</v>
      </c>
      <c r="F69" s="66">
        <v>30</v>
      </c>
      <c r="G69" s="59">
        <v>18</v>
      </c>
      <c r="H69" s="59">
        <v>12</v>
      </c>
      <c r="I69" s="59"/>
      <c r="J69" s="59"/>
      <c r="K69" s="67">
        <v>6</v>
      </c>
      <c r="L69" s="59"/>
      <c r="M69" s="276"/>
      <c r="N69" s="277"/>
      <c r="O69" s="277"/>
      <c r="P69" s="277"/>
      <c r="Q69" s="326"/>
      <c r="R69" s="327"/>
      <c r="S69" s="327"/>
      <c r="T69" s="327"/>
      <c r="U69" s="327"/>
      <c r="V69" s="328"/>
      <c r="W69" s="402">
        <v>2</v>
      </c>
      <c r="X69" s="403">
        <v>30</v>
      </c>
      <c r="Y69" s="403"/>
      <c r="Z69" s="403"/>
      <c r="AA69" s="403"/>
      <c r="AB69" s="404"/>
      <c r="AC69" s="471"/>
      <c r="AD69" s="163"/>
      <c r="AE69" s="163"/>
      <c r="AF69" s="163"/>
      <c r="AG69" s="163"/>
      <c r="AH69" s="472"/>
    </row>
    <row r="70" spans="1:34" s="65" customFormat="1" ht="21" hidden="1" customHeight="1">
      <c r="A70" s="206" t="s">
        <v>183</v>
      </c>
      <c r="B70" s="220" t="s">
        <v>248</v>
      </c>
      <c r="C70" s="156" t="s">
        <v>152</v>
      </c>
      <c r="D70" s="141">
        <v>10</v>
      </c>
      <c r="E70" s="59">
        <v>2</v>
      </c>
      <c r="F70" s="66">
        <v>8</v>
      </c>
      <c r="G70" s="59">
        <v>4</v>
      </c>
      <c r="H70" s="59">
        <v>4</v>
      </c>
      <c r="I70" s="59"/>
      <c r="J70" s="59"/>
      <c r="K70" s="67"/>
      <c r="L70" s="59"/>
      <c r="M70" s="276"/>
      <c r="N70" s="277"/>
      <c r="O70" s="277"/>
      <c r="P70" s="277"/>
      <c r="Q70" s="326"/>
      <c r="R70" s="327"/>
      <c r="S70" s="327"/>
      <c r="T70" s="327"/>
      <c r="U70" s="327"/>
      <c r="V70" s="328"/>
      <c r="W70" s="402">
        <v>2</v>
      </c>
      <c r="X70" s="403">
        <v>8</v>
      </c>
      <c r="Y70" s="403"/>
      <c r="Z70" s="403"/>
      <c r="AA70" s="403"/>
      <c r="AB70" s="404"/>
      <c r="AC70" s="471"/>
      <c r="AD70" s="163"/>
      <c r="AE70" s="163"/>
      <c r="AF70" s="163"/>
      <c r="AG70" s="163"/>
      <c r="AH70" s="472"/>
    </row>
    <row r="71" spans="1:34" s="65" customFormat="1" ht="21" hidden="1" customHeight="1">
      <c r="A71" s="206" t="s">
        <v>207</v>
      </c>
      <c r="B71" s="220" t="s">
        <v>249</v>
      </c>
      <c r="C71" s="156" t="s">
        <v>63</v>
      </c>
      <c r="D71" s="141">
        <v>50</v>
      </c>
      <c r="E71" s="59">
        <v>10</v>
      </c>
      <c r="F71" s="66">
        <v>40</v>
      </c>
      <c r="G71" s="59">
        <v>22</v>
      </c>
      <c r="H71" s="59">
        <v>18</v>
      </c>
      <c r="I71" s="59"/>
      <c r="J71" s="59"/>
      <c r="K71" s="67">
        <v>6</v>
      </c>
      <c r="L71" s="59"/>
      <c r="M71" s="276"/>
      <c r="N71" s="277"/>
      <c r="O71" s="277"/>
      <c r="P71" s="277"/>
      <c r="Q71" s="326"/>
      <c r="R71" s="327"/>
      <c r="S71" s="327"/>
      <c r="T71" s="327"/>
      <c r="U71" s="327"/>
      <c r="V71" s="328"/>
      <c r="W71" s="402">
        <v>10</v>
      </c>
      <c r="X71" s="403">
        <v>40</v>
      </c>
      <c r="Y71" s="403"/>
      <c r="Z71" s="403"/>
      <c r="AA71" s="403"/>
      <c r="AB71" s="404"/>
      <c r="AC71" s="471"/>
      <c r="AD71" s="163"/>
      <c r="AE71" s="163"/>
      <c r="AF71" s="163"/>
      <c r="AG71" s="163"/>
      <c r="AH71" s="472"/>
    </row>
    <row r="72" spans="1:34" s="65" customFormat="1" ht="21" hidden="1" customHeight="1">
      <c r="A72" s="206" t="s">
        <v>209</v>
      </c>
      <c r="B72" s="220" t="s">
        <v>250</v>
      </c>
      <c r="C72" s="157" t="s">
        <v>63</v>
      </c>
      <c r="D72" s="141">
        <v>172</v>
      </c>
      <c r="E72" s="59">
        <v>20</v>
      </c>
      <c r="F72" s="66">
        <v>152</v>
      </c>
      <c r="G72" s="59">
        <v>60</v>
      </c>
      <c r="H72" s="59">
        <v>92</v>
      </c>
      <c r="I72" s="59"/>
      <c r="J72" s="59"/>
      <c r="K72" s="67">
        <v>6</v>
      </c>
      <c r="L72" s="59"/>
      <c r="M72" s="276"/>
      <c r="N72" s="277"/>
      <c r="O72" s="277"/>
      <c r="P72" s="277"/>
      <c r="Q72" s="326"/>
      <c r="R72" s="327"/>
      <c r="S72" s="327"/>
      <c r="T72" s="327"/>
      <c r="U72" s="327"/>
      <c r="V72" s="328"/>
      <c r="W72" s="402"/>
      <c r="X72" s="403">
        <v>14</v>
      </c>
      <c r="Y72" s="403"/>
      <c r="Z72" s="403">
        <v>20</v>
      </c>
      <c r="AA72" s="403">
        <v>138</v>
      </c>
      <c r="AB72" s="404"/>
      <c r="AC72" s="471"/>
      <c r="AD72" s="163"/>
      <c r="AE72" s="163"/>
      <c r="AF72" s="163"/>
      <c r="AG72" s="163"/>
      <c r="AH72" s="472"/>
    </row>
    <row r="73" spans="1:34" s="65" customFormat="1" ht="21" hidden="1" customHeight="1">
      <c r="A73" s="206" t="s">
        <v>187</v>
      </c>
      <c r="B73" s="220" t="s">
        <v>251</v>
      </c>
      <c r="C73" s="156" t="s">
        <v>152</v>
      </c>
      <c r="D73" s="141">
        <v>14</v>
      </c>
      <c r="E73" s="59">
        <v>4</v>
      </c>
      <c r="F73" s="66">
        <v>10</v>
      </c>
      <c r="G73" s="59">
        <v>6</v>
      </c>
      <c r="H73" s="59">
        <v>4</v>
      </c>
      <c r="I73" s="59"/>
      <c r="J73" s="59"/>
      <c r="K73" s="67"/>
      <c r="L73" s="59"/>
      <c r="M73" s="276"/>
      <c r="N73" s="277"/>
      <c r="O73" s="277"/>
      <c r="P73" s="277"/>
      <c r="Q73" s="326"/>
      <c r="R73" s="327"/>
      <c r="S73" s="327"/>
      <c r="T73" s="327"/>
      <c r="U73" s="327"/>
      <c r="V73" s="328"/>
      <c r="W73" s="402"/>
      <c r="X73" s="403"/>
      <c r="Y73" s="403"/>
      <c r="Z73" s="403">
        <v>4</v>
      </c>
      <c r="AA73" s="403">
        <v>10</v>
      </c>
      <c r="AB73" s="404"/>
      <c r="AC73" s="471"/>
      <c r="AD73" s="163"/>
      <c r="AE73" s="163"/>
      <c r="AF73" s="163"/>
      <c r="AG73" s="163"/>
      <c r="AH73" s="472"/>
    </row>
    <row r="74" spans="1:34" s="65" customFormat="1" ht="21" hidden="1" customHeight="1">
      <c r="A74" s="206" t="s">
        <v>210</v>
      </c>
      <c r="B74" s="220" t="s">
        <v>252</v>
      </c>
      <c r="C74" s="156" t="s">
        <v>63</v>
      </c>
      <c r="D74" s="141">
        <v>28</v>
      </c>
      <c r="E74" s="59"/>
      <c r="F74" s="66">
        <v>28</v>
      </c>
      <c r="G74" s="59">
        <v>28</v>
      </c>
      <c r="H74" s="59"/>
      <c r="I74" s="59"/>
      <c r="J74" s="59"/>
      <c r="K74" s="67">
        <v>6</v>
      </c>
      <c r="L74" s="59"/>
      <c r="M74" s="276"/>
      <c r="N74" s="277"/>
      <c r="O74" s="277"/>
      <c r="P74" s="277"/>
      <c r="Q74" s="326"/>
      <c r="R74" s="327"/>
      <c r="S74" s="327"/>
      <c r="T74" s="327"/>
      <c r="U74" s="327"/>
      <c r="V74" s="328"/>
      <c r="W74" s="402"/>
      <c r="X74" s="403"/>
      <c r="Y74" s="403"/>
      <c r="Z74" s="403"/>
      <c r="AA74" s="403"/>
      <c r="AB74" s="404"/>
      <c r="AC74" s="471"/>
      <c r="AD74" s="163">
        <v>28</v>
      </c>
      <c r="AE74" s="163"/>
      <c r="AF74" s="163"/>
      <c r="AG74" s="163"/>
      <c r="AH74" s="472"/>
    </row>
    <row r="75" spans="1:34" s="65" customFormat="1" ht="21" hidden="1" customHeight="1">
      <c r="A75" s="206" t="s">
        <v>253</v>
      </c>
      <c r="B75" s="220" t="s">
        <v>254</v>
      </c>
      <c r="C75" s="156" t="s">
        <v>63</v>
      </c>
      <c r="D75" s="141">
        <v>50</v>
      </c>
      <c r="E75" s="59"/>
      <c r="F75" s="66">
        <v>50</v>
      </c>
      <c r="G75" s="59">
        <v>20</v>
      </c>
      <c r="H75" s="59">
        <v>30</v>
      </c>
      <c r="I75" s="59"/>
      <c r="J75" s="59"/>
      <c r="K75" s="67">
        <v>6</v>
      </c>
      <c r="L75" s="59"/>
      <c r="M75" s="276"/>
      <c r="N75" s="277"/>
      <c r="O75" s="277"/>
      <c r="P75" s="277"/>
      <c r="Q75" s="326"/>
      <c r="R75" s="327"/>
      <c r="S75" s="327"/>
      <c r="T75" s="327"/>
      <c r="U75" s="327"/>
      <c r="V75" s="328"/>
      <c r="W75" s="402"/>
      <c r="X75" s="403"/>
      <c r="Y75" s="403"/>
      <c r="Z75" s="403"/>
      <c r="AA75" s="403"/>
      <c r="AB75" s="404"/>
      <c r="AC75" s="471"/>
      <c r="AD75" s="163"/>
      <c r="AE75" s="163"/>
      <c r="AF75" s="163"/>
      <c r="AG75" s="163">
        <v>50</v>
      </c>
      <c r="AH75" s="472"/>
    </row>
    <row r="76" spans="1:34" s="69" customFormat="1" ht="35.25" customHeight="1">
      <c r="A76" s="225" t="s">
        <v>351</v>
      </c>
      <c r="B76" s="218" t="s">
        <v>255</v>
      </c>
      <c r="C76" s="155" t="s">
        <v>152</v>
      </c>
      <c r="D76" s="143">
        <f>E76+F76</f>
        <v>90</v>
      </c>
      <c r="E76" s="64">
        <v>8</v>
      </c>
      <c r="F76" s="64">
        <v>82</v>
      </c>
      <c r="G76" s="64">
        <v>38</v>
      </c>
      <c r="H76" s="64">
        <v>44</v>
      </c>
      <c r="I76" s="64">
        <v>0</v>
      </c>
      <c r="J76" s="64">
        <v>0</v>
      </c>
      <c r="K76" s="80">
        <v>0</v>
      </c>
      <c r="L76" s="64">
        <v>0</v>
      </c>
      <c r="M76" s="270">
        <v>0</v>
      </c>
      <c r="N76" s="271">
        <v>0</v>
      </c>
      <c r="O76" s="271">
        <v>0</v>
      </c>
      <c r="P76" s="271">
        <v>0</v>
      </c>
      <c r="Q76" s="332">
        <v>0</v>
      </c>
      <c r="R76" s="333">
        <v>0</v>
      </c>
      <c r="S76" s="333">
        <v>0</v>
      </c>
      <c r="T76" s="333">
        <v>0</v>
      </c>
      <c r="U76" s="333">
        <v>0</v>
      </c>
      <c r="V76" s="334">
        <v>0</v>
      </c>
      <c r="W76" s="408">
        <v>0</v>
      </c>
      <c r="X76" s="409">
        <v>0</v>
      </c>
      <c r="Y76" s="409">
        <v>0</v>
      </c>
      <c r="Z76" s="409">
        <v>0</v>
      </c>
      <c r="AA76" s="409">
        <v>0</v>
      </c>
      <c r="AB76" s="410">
        <v>0</v>
      </c>
      <c r="AC76" s="477">
        <v>0</v>
      </c>
      <c r="AD76" s="478">
        <v>0</v>
      </c>
      <c r="AE76" s="478">
        <v>0</v>
      </c>
      <c r="AF76" s="478">
        <v>8</v>
      </c>
      <c r="AG76" s="478">
        <v>82</v>
      </c>
      <c r="AH76" s="479">
        <v>0</v>
      </c>
    </row>
    <row r="77" spans="1:34" s="65" customFormat="1" ht="33.75" hidden="1" customHeight="1">
      <c r="A77" s="206" t="s">
        <v>256</v>
      </c>
      <c r="B77" s="220" t="s">
        <v>257</v>
      </c>
      <c r="C77" s="156"/>
      <c r="D77" s="141">
        <v>16</v>
      </c>
      <c r="E77" s="59">
        <v>2</v>
      </c>
      <c r="F77" s="66">
        <v>14</v>
      </c>
      <c r="G77" s="59">
        <v>6</v>
      </c>
      <c r="H77" s="59">
        <v>8</v>
      </c>
      <c r="I77" s="59"/>
      <c r="J77" s="59"/>
      <c r="K77" s="67"/>
      <c r="L77" s="59"/>
      <c r="M77" s="276"/>
      <c r="N77" s="277"/>
      <c r="O77" s="277"/>
      <c r="P77" s="277"/>
      <c r="Q77" s="326"/>
      <c r="R77" s="327"/>
      <c r="S77" s="327"/>
      <c r="T77" s="327"/>
      <c r="U77" s="327"/>
      <c r="V77" s="328"/>
      <c r="W77" s="402"/>
      <c r="X77" s="403"/>
      <c r="Y77" s="403"/>
      <c r="Z77" s="403"/>
      <c r="AA77" s="403"/>
      <c r="AB77" s="404"/>
      <c r="AC77" s="471"/>
      <c r="AD77" s="163"/>
      <c r="AE77" s="163"/>
      <c r="AF77" s="163">
        <v>2</v>
      </c>
      <c r="AG77" s="163">
        <v>14</v>
      </c>
      <c r="AH77" s="472"/>
    </row>
    <row r="78" spans="1:34" s="65" customFormat="1" ht="12.75" hidden="1">
      <c r="A78" s="206" t="s">
        <v>258</v>
      </c>
      <c r="B78" s="220" t="s">
        <v>259</v>
      </c>
      <c r="C78" s="156"/>
      <c r="D78" s="141">
        <v>16</v>
      </c>
      <c r="E78" s="59">
        <v>2</v>
      </c>
      <c r="F78" s="66">
        <v>14</v>
      </c>
      <c r="G78" s="59">
        <v>4</v>
      </c>
      <c r="H78" s="59">
        <v>10</v>
      </c>
      <c r="I78" s="59"/>
      <c r="J78" s="59"/>
      <c r="K78" s="67"/>
      <c r="L78" s="59"/>
      <c r="M78" s="276"/>
      <c r="N78" s="277"/>
      <c r="O78" s="277"/>
      <c r="P78" s="277"/>
      <c r="Q78" s="326"/>
      <c r="R78" s="327"/>
      <c r="S78" s="327"/>
      <c r="T78" s="327"/>
      <c r="U78" s="327"/>
      <c r="V78" s="328"/>
      <c r="W78" s="402"/>
      <c r="X78" s="403"/>
      <c r="Y78" s="403"/>
      <c r="Z78" s="403"/>
      <c r="AA78" s="403"/>
      <c r="AB78" s="404"/>
      <c r="AC78" s="471"/>
      <c r="AD78" s="163"/>
      <c r="AE78" s="163"/>
      <c r="AF78" s="163">
        <v>2</v>
      </c>
      <c r="AG78" s="163">
        <v>14</v>
      </c>
      <c r="AH78" s="472"/>
    </row>
    <row r="79" spans="1:34" s="65" customFormat="1" ht="12.75" hidden="1">
      <c r="A79" s="206" t="s">
        <v>260</v>
      </c>
      <c r="B79" s="220" t="s">
        <v>261</v>
      </c>
      <c r="C79" s="156"/>
      <c r="D79" s="141">
        <v>16</v>
      </c>
      <c r="E79" s="59">
        <v>2</v>
      </c>
      <c r="F79" s="66">
        <v>14</v>
      </c>
      <c r="G79" s="59">
        <v>4</v>
      </c>
      <c r="H79" s="59">
        <v>10</v>
      </c>
      <c r="I79" s="59"/>
      <c r="J79" s="59"/>
      <c r="K79" s="67"/>
      <c r="L79" s="59"/>
      <c r="M79" s="276"/>
      <c r="N79" s="277"/>
      <c r="O79" s="277"/>
      <c r="P79" s="277"/>
      <c r="Q79" s="326"/>
      <c r="R79" s="327"/>
      <c r="S79" s="327"/>
      <c r="T79" s="327"/>
      <c r="U79" s="327"/>
      <c r="V79" s="328"/>
      <c r="W79" s="402"/>
      <c r="X79" s="403"/>
      <c r="Y79" s="403"/>
      <c r="Z79" s="403"/>
      <c r="AA79" s="403"/>
      <c r="AB79" s="404"/>
      <c r="AC79" s="471"/>
      <c r="AD79" s="163"/>
      <c r="AE79" s="163"/>
      <c r="AF79" s="163">
        <v>2</v>
      </c>
      <c r="AG79" s="163">
        <v>14</v>
      </c>
      <c r="AH79" s="472"/>
    </row>
    <row r="80" spans="1:34" s="65" customFormat="1" ht="22.5" hidden="1" customHeight="1">
      <c r="A80" s="206" t="s">
        <v>262</v>
      </c>
      <c r="B80" s="220" t="s">
        <v>263</v>
      </c>
      <c r="C80" s="156"/>
      <c r="D80" s="141">
        <v>8</v>
      </c>
      <c r="E80" s="59"/>
      <c r="F80" s="66">
        <v>8</v>
      </c>
      <c r="G80" s="59">
        <v>8</v>
      </c>
      <c r="H80" s="59"/>
      <c r="I80" s="59"/>
      <c r="J80" s="59"/>
      <c r="K80" s="67"/>
      <c r="L80" s="59"/>
      <c r="M80" s="276"/>
      <c r="N80" s="277"/>
      <c r="O80" s="277"/>
      <c r="P80" s="277"/>
      <c r="Q80" s="326"/>
      <c r="R80" s="327"/>
      <c r="S80" s="327"/>
      <c r="T80" s="327"/>
      <c r="U80" s="327"/>
      <c r="V80" s="328"/>
      <c r="W80" s="402"/>
      <c r="X80" s="403"/>
      <c r="Y80" s="403"/>
      <c r="Z80" s="403"/>
      <c r="AA80" s="403"/>
      <c r="AB80" s="404"/>
      <c r="AC80" s="471"/>
      <c r="AD80" s="163"/>
      <c r="AE80" s="163"/>
      <c r="AF80" s="163"/>
      <c r="AG80" s="163">
        <v>8</v>
      </c>
      <c r="AH80" s="472"/>
    </row>
    <row r="81" spans="1:34" s="65" customFormat="1" ht="25.5" hidden="1" customHeight="1">
      <c r="A81" s="206" t="s">
        <v>264</v>
      </c>
      <c r="B81" s="220" t="s">
        <v>265</v>
      </c>
      <c r="C81" s="156"/>
      <c r="D81" s="141">
        <v>28</v>
      </c>
      <c r="E81" s="59">
        <v>2</v>
      </c>
      <c r="F81" s="66">
        <v>26</v>
      </c>
      <c r="G81" s="59">
        <v>10</v>
      </c>
      <c r="H81" s="59">
        <v>16</v>
      </c>
      <c r="I81" s="59"/>
      <c r="J81" s="59"/>
      <c r="K81" s="67"/>
      <c r="L81" s="59"/>
      <c r="M81" s="276"/>
      <c r="N81" s="277"/>
      <c r="O81" s="277"/>
      <c r="P81" s="277"/>
      <c r="Q81" s="326"/>
      <c r="R81" s="327"/>
      <c r="S81" s="327"/>
      <c r="T81" s="327"/>
      <c r="U81" s="327"/>
      <c r="V81" s="328"/>
      <c r="W81" s="402"/>
      <c r="X81" s="403"/>
      <c r="Y81" s="403"/>
      <c r="Z81" s="403"/>
      <c r="AA81" s="403"/>
      <c r="AB81" s="404"/>
      <c r="AC81" s="471"/>
      <c r="AD81" s="163"/>
      <c r="AE81" s="163"/>
      <c r="AF81" s="163">
        <v>2</v>
      </c>
      <c r="AG81" s="163">
        <v>26</v>
      </c>
      <c r="AH81" s="472"/>
    </row>
    <row r="82" spans="1:34" s="65" customFormat="1" ht="21" hidden="1" customHeight="1">
      <c r="A82" s="206" t="s">
        <v>266</v>
      </c>
      <c r="B82" s="220" t="s">
        <v>267</v>
      </c>
      <c r="C82" s="156"/>
      <c r="D82" s="141">
        <v>4</v>
      </c>
      <c r="E82" s="59"/>
      <c r="F82" s="66">
        <v>4</v>
      </c>
      <c r="G82" s="59">
        <v>4</v>
      </c>
      <c r="H82" s="59"/>
      <c r="I82" s="59"/>
      <c r="J82" s="59"/>
      <c r="K82" s="67"/>
      <c r="L82" s="59"/>
      <c r="M82" s="276"/>
      <c r="N82" s="277"/>
      <c r="O82" s="277"/>
      <c r="P82" s="277"/>
      <c r="Q82" s="326"/>
      <c r="R82" s="327"/>
      <c r="S82" s="327"/>
      <c r="T82" s="327"/>
      <c r="U82" s="327"/>
      <c r="V82" s="328"/>
      <c r="W82" s="402"/>
      <c r="X82" s="403"/>
      <c r="Y82" s="403"/>
      <c r="Z82" s="403"/>
      <c r="AA82" s="403"/>
      <c r="AB82" s="404"/>
      <c r="AC82" s="471"/>
      <c r="AD82" s="163"/>
      <c r="AE82" s="163"/>
      <c r="AF82" s="163"/>
      <c r="AG82" s="163">
        <v>4</v>
      </c>
      <c r="AH82" s="472"/>
    </row>
    <row r="83" spans="1:34" s="65" customFormat="1" ht="23.25" hidden="1" customHeight="1">
      <c r="A83" s="206" t="s">
        <v>268</v>
      </c>
      <c r="B83" s="220" t="s">
        <v>269</v>
      </c>
      <c r="C83" s="156"/>
      <c r="D83" s="141">
        <v>2</v>
      </c>
      <c r="E83" s="59"/>
      <c r="F83" s="66">
        <v>2</v>
      </c>
      <c r="G83" s="59">
        <v>2</v>
      </c>
      <c r="H83" s="59"/>
      <c r="I83" s="59"/>
      <c r="J83" s="59"/>
      <c r="K83" s="67"/>
      <c r="L83" s="59"/>
      <c r="M83" s="276"/>
      <c r="N83" s="277"/>
      <c r="O83" s="277"/>
      <c r="P83" s="277"/>
      <c r="Q83" s="326"/>
      <c r="R83" s="327"/>
      <c r="S83" s="327"/>
      <c r="T83" s="327"/>
      <c r="U83" s="327"/>
      <c r="V83" s="328"/>
      <c r="W83" s="402"/>
      <c r="X83" s="403"/>
      <c r="Y83" s="403"/>
      <c r="Z83" s="403"/>
      <c r="AA83" s="403"/>
      <c r="AB83" s="404"/>
      <c r="AC83" s="471"/>
      <c r="AD83" s="163"/>
      <c r="AE83" s="163"/>
      <c r="AF83" s="163"/>
      <c r="AG83" s="163">
        <v>2</v>
      </c>
      <c r="AH83" s="472"/>
    </row>
    <row r="84" spans="1:34" s="73" customFormat="1" ht="21" customHeight="1">
      <c r="A84" s="227" t="s">
        <v>270</v>
      </c>
      <c r="B84" s="221" t="s">
        <v>271</v>
      </c>
      <c r="C84" s="157" t="s">
        <v>152</v>
      </c>
      <c r="D84" s="151">
        <v>36</v>
      </c>
      <c r="E84" s="70"/>
      <c r="F84" s="72"/>
      <c r="G84" s="70"/>
      <c r="H84" s="70"/>
      <c r="I84" s="70"/>
      <c r="J84" s="70"/>
      <c r="K84" s="71"/>
      <c r="L84" s="70">
        <v>36</v>
      </c>
      <c r="M84" s="280"/>
      <c r="N84" s="281"/>
      <c r="O84" s="281"/>
      <c r="P84" s="281"/>
      <c r="Q84" s="335"/>
      <c r="R84" s="336"/>
      <c r="S84" s="336"/>
      <c r="T84" s="336"/>
      <c r="U84" s="336"/>
      <c r="V84" s="337"/>
      <c r="W84" s="412"/>
      <c r="X84" s="413"/>
      <c r="Y84" s="413"/>
      <c r="Z84" s="413"/>
      <c r="AA84" s="413"/>
      <c r="AB84" s="414">
        <v>36</v>
      </c>
      <c r="AC84" s="480"/>
      <c r="AD84" s="481"/>
      <c r="AE84" s="481"/>
      <c r="AF84" s="481"/>
      <c r="AG84" s="481"/>
      <c r="AH84" s="482"/>
    </row>
    <row r="85" spans="1:34" s="73" customFormat="1" ht="21" customHeight="1">
      <c r="A85" s="227" t="s">
        <v>272</v>
      </c>
      <c r="B85" s="221" t="s">
        <v>273</v>
      </c>
      <c r="C85" s="157" t="s">
        <v>152</v>
      </c>
      <c r="D85" s="151">
        <v>36</v>
      </c>
      <c r="E85" s="70"/>
      <c r="F85" s="72"/>
      <c r="G85" s="70"/>
      <c r="H85" s="70"/>
      <c r="I85" s="70"/>
      <c r="J85" s="70"/>
      <c r="K85" s="71"/>
      <c r="L85" s="70">
        <v>36</v>
      </c>
      <c r="M85" s="280"/>
      <c r="N85" s="281"/>
      <c r="O85" s="281"/>
      <c r="P85" s="281"/>
      <c r="Q85" s="335"/>
      <c r="R85" s="336"/>
      <c r="S85" s="336"/>
      <c r="T85" s="336"/>
      <c r="U85" s="336"/>
      <c r="V85" s="337"/>
      <c r="W85" s="412"/>
      <c r="X85" s="413"/>
      <c r="Y85" s="413"/>
      <c r="Z85" s="413"/>
      <c r="AA85" s="413"/>
      <c r="AB85" s="414"/>
      <c r="AC85" s="480"/>
      <c r="AD85" s="481"/>
      <c r="AE85" s="481"/>
      <c r="AF85" s="481"/>
      <c r="AG85" s="481"/>
      <c r="AH85" s="482">
        <v>36</v>
      </c>
    </row>
    <row r="86" spans="1:34" s="73" customFormat="1" ht="24" customHeight="1">
      <c r="A86" s="227" t="s">
        <v>274</v>
      </c>
      <c r="B86" s="221" t="s">
        <v>275</v>
      </c>
      <c r="C86" s="157" t="s">
        <v>152</v>
      </c>
      <c r="D86" s="151">
        <v>72</v>
      </c>
      <c r="E86" s="70"/>
      <c r="F86" s="72"/>
      <c r="G86" s="70"/>
      <c r="H86" s="70"/>
      <c r="I86" s="70"/>
      <c r="J86" s="70"/>
      <c r="K86" s="71"/>
      <c r="L86" s="70">
        <v>72</v>
      </c>
      <c r="M86" s="280"/>
      <c r="N86" s="281"/>
      <c r="O86" s="281"/>
      <c r="P86" s="281"/>
      <c r="Q86" s="335"/>
      <c r="R86" s="336"/>
      <c r="S86" s="336"/>
      <c r="T86" s="336"/>
      <c r="U86" s="336"/>
      <c r="V86" s="337"/>
      <c r="W86" s="412"/>
      <c r="X86" s="413"/>
      <c r="Y86" s="413"/>
      <c r="Z86" s="413"/>
      <c r="AA86" s="413"/>
      <c r="AB86" s="414">
        <v>72</v>
      </c>
      <c r="AC86" s="480"/>
      <c r="AD86" s="481"/>
      <c r="AE86" s="481"/>
      <c r="AF86" s="481"/>
      <c r="AG86" s="481"/>
      <c r="AH86" s="482"/>
    </row>
    <row r="87" spans="1:34" s="73" customFormat="1" ht="24" customHeight="1">
      <c r="A87" s="227" t="s">
        <v>276</v>
      </c>
      <c r="B87" s="221" t="s">
        <v>25</v>
      </c>
      <c r="C87" s="157" t="s">
        <v>152</v>
      </c>
      <c r="D87" s="151">
        <v>180</v>
      </c>
      <c r="E87" s="70"/>
      <c r="F87" s="72"/>
      <c r="G87" s="70"/>
      <c r="H87" s="70"/>
      <c r="I87" s="70"/>
      <c r="J87" s="70"/>
      <c r="K87" s="71"/>
      <c r="L87" s="70">
        <v>180</v>
      </c>
      <c r="M87" s="280"/>
      <c r="N87" s="281"/>
      <c r="O87" s="281"/>
      <c r="P87" s="281"/>
      <c r="Q87" s="335"/>
      <c r="R87" s="336"/>
      <c r="S87" s="336"/>
      <c r="T87" s="336"/>
      <c r="U87" s="336"/>
      <c r="V87" s="337"/>
      <c r="W87" s="412"/>
      <c r="X87" s="413"/>
      <c r="Y87" s="413"/>
      <c r="Z87" s="413"/>
      <c r="AA87" s="413"/>
      <c r="AB87" s="414">
        <v>180</v>
      </c>
      <c r="AC87" s="480"/>
      <c r="AD87" s="481"/>
      <c r="AE87" s="481"/>
      <c r="AF87" s="481"/>
      <c r="AG87" s="481"/>
      <c r="AH87" s="482"/>
    </row>
    <row r="88" spans="1:34" s="73" customFormat="1" ht="21" customHeight="1">
      <c r="A88" s="228" t="s">
        <v>357</v>
      </c>
      <c r="B88" s="222" t="s">
        <v>356</v>
      </c>
      <c r="C88" s="157" t="s">
        <v>402</v>
      </c>
      <c r="D88" s="151">
        <v>8</v>
      </c>
      <c r="E88" s="70"/>
      <c r="F88" s="72"/>
      <c r="G88" s="70"/>
      <c r="H88" s="70"/>
      <c r="I88" s="70"/>
      <c r="J88" s="70"/>
      <c r="K88" s="71">
        <v>8</v>
      </c>
      <c r="L88" s="70"/>
      <c r="M88" s="280"/>
      <c r="N88" s="281"/>
      <c r="O88" s="281"/>
      <c r="P88" s="281"/>
      <c r="Q88" s="335"/>
      <c r="R88" s="336"/>
      <c r="S88" s="336"/>
      <c r="T88" s="336"/>
      <c r="U88" s="336"/>
      <c r="V88" s="337"/>
      <c r="W88" s="412"/>
      <c r="X88" s="413"/>
      <c r="Y88" s="413"/>
      <c r="Z88" s="413"/>
      <c r="AA88" s="413"/>
      <c r="AB88" s="414"/>
      <c r="AC88" s="480"/>
      <c r="AD88" s="481"/>
      <c r="AE88" s="481"/>
      <c r="AF88" s="481"/>
      <c r="AG88" s="481" t="s">
        <v>439</v>
      </c>
      <c r="AH88" s="482"/>
    </row>
    <row r="89" spans="1:34" s="65" customFormat="1" ht="89.25" customHeight="1">
      <c r="A89" s="160" t="s">
        <v>57</v>
      </c>
      <c r="B89" s="223" t="s">
        <v>277</v>
      </c>
      <c r="C89" s="154" t="s">
        <v>404</v>
      </c>
      <c r="D89" s="139">
        <f>E89+F89+K89+L89+J89</f>
        <v>280</v>
      </c>
      <c r="E89" s="143">
        <f t="shared" ref="E89:L89" si="15">E90+E98+E99</f>
        <v>30</v>
      </c>
      <c r="F89" s="143">
        <f t="shared" si="15"/>
        <v>154</v>
      </c>
      <c r="G89" s="143">
        <f t="shared" si="15"/>
        <v>78</v>
      </c>
      <c r="H89" s="143">
        <f t="shared" si="15"/>
        <v>76</v>
      </c>
      <c r="I89" s="143">
        <f t="shared" si="15"/>
        <v>0</v>
      </c>
      <c r="J89" s="143">
        <f t="shared" si="15"/>
        <v>6</v>
      </c>
      <c r="K89" s="143">
        <f t="shared" si="15"/>
        <v>18</v>
      </c>
      <c r="L89" s="143">
        <f t="shared" si="15"/>
        <v>72</v>
      </c>
      <c r="M89" s="270">
        <v>0</v>
      </c>
      <c r="N89" s="271">
        <v>0</v>
      </c>
      <c r="O89" s="271">
        <v>0</v>
      </c>
      <c r="P89" s="271">
        <v>0</v>
      </c>
      <c r="Q89" s="332">
        <v>0</v>
      </c>
      <c r="R89" s="333">
        <v>0</v>
      </c>
      <c r="S89" s="333">
        <v>0</v>
      </c>
      <c r="T89" s="333">
        <v>0</v>
      </c>
      <c r="U89" s="333">
        <v>0</v>
      </c>
      <c r="V89" s="334">
        <v>0</v>
      </c>
      <c r="W89" s="408">
        <v>0</v>
      </c>
      <c r="X89" s="409">
        <v>0</v>
      </c>
      <c r="Y89" s="409">
        <v>0</v>
      </c>
      <c r="Z89" s="409">
        <v>14</v>
      </c>
      <c r="AA89" s="409">
        <v>82</v>
      </c>
      <c r="AB89" s="410">
        <v>0</v>
      </c>
      <c r="AC89" s="477">
        <v>16</v>
      </c>
      <c r="AD89" s="478">
        <v>96</v>
      </c>
      <c r="AE89" s="478">
        <v>72</v>
      </c>
      <c r="AF89" s="478">
        <v>0</v>
      </c>
      <c r="AG89" s="478">
        <v>0</v>
      </c>
      <c r="AH89" s="479">
        <v>0</v>
      </c>
    </row>
    <row r="90" spans="1:34" s="69" customFormat="1" ht="72">
      <c r="A90" s="225" t="s">
        <v>352</v>
      </c>
      <c r="B90" s="218" t="s">
        <v>278</v>
      </c>
      <c r="C90" s="154" t="s">
        <v>205</v>
      </c>
      <c r="D90" s="143">
        <f>E90+F90+K90+J90</f>
        <v>196</v>
      </c>
      <c r="E90" s="64">
        <v>30</v>
      </c>
      <c r="F90" s="64">
        <v>154</v>
      </c>
      <c r="G90" s="64">
        <v>78</v>
      </c>
      <c r="H90" s="64">
        <v>76</v>
      </c>
      <c r="I90" s="64">
        <v>0</v>
      </c>
      <c r="J90" s="64">
        <v>6</v>
      </c>
      <c r="K90" s="161">
        <v>6</v>
      </c>
      <c r="L90" s="64">
        <v>0</v>
      </c>
      <c r="M90" s="270">
        <v>0</v>
      </c>
      <c r="N90" s="271">
        <v>0</v>
      </c>
      <c r="O90" s="271">
        <v>0</v>
      </c>
      <c r="P90" s="271">
        <v>0</v>
      </c>
      <c r="Q90" s="332">
        <v>0</v>
      </c>
      <c r="R90" s="333">
        <v>0</v>
      </c>
      <c r="S90" s="333">
        <v>0</v>
      </c>
      <c r="T90" s="327">
        <v>0</v>
      </c>
      <c r="U90" s="327">
        <v>0</v>
      </c>
      <c r="V90" s="328">
        <v>0</v>
      </c>
      <c r="W90" s="408">
        <v>0</v>
      </c>
      <c r="X90" s="409">
        <v>0</v>
      </c>
      <c r="Y90" s="409">
        <v>0</v>
      </c>
      <c r="Z90" s="409">
        <v>14</v>
      </c>
      <c r="AA90" s="409">
        <v>82</v>
      </c>
      <c r="AB90" s="410">
        <v>0</v>
      </c>
      <c r="AC90" s="477">
        <v>16</v>
      </c>
      <c r="AD90" s="478" t="s">
        <v>443</v>
      </c>
      <c r="AE90" s="478">
        <v>0</v>
      </c>
      <c r="AF90" s="478">
        <v>0</v>
      </c>
      <c r="AG90" s="478">
        <v>0</v>
      </c>
      <c r="AH90" s="479">
        <v>0</v>
      </c>
    </row>
    <row r="91" spans="1:34" s="65" customFormat="1" ht="21" hidden="1" customHeight="1">
      <c r="A91" s="206" t="s">
        <v>211</v>
      </c>
      <c r="B91" s="220" t="s">
        <v>279</v>
      </c>
      <c r="C91" s="140" t="s">
        <v>63</v>
      </c>
      <c r="D91" s="141">
        <v>30</v>
      </c>
      <c r="E91" s="59">
        <v>4</v>
      </c>
      <c r="F91" s="66">
        <v>26</v>
      </c>
      <c r="G91" s="59">
        <v>10</v>
      </c>
      <c r="H91" s="59">
        <v>16</v>
      </c>
      <c r="I91" s="59"/>
      <c r="J91" s="59"/>
      <c r="K91" s="67"/>
      <c r="L91" s="59"/>
      <c r="M91" s="276"/>
      <c r="N91" s="277"/>
      <c r="O91" s="277"/>
      <c r="P91" s="277"/>
      <c r="Q91" s="332"/>
      <c r="R91" s="333"/>
      <c r="S91" s="333"/>
      <c r="T91" s="333"/>
      <c r="U91" s="333"/>
      <c r="V91" s="334"/>
      <c r="W91" s="408"/>
      <c r="X91" s="409"/>
      <c r="Y91" s="409"/>
      <c r="Z91" s="409"/>
      <c r="AA91" s="409"/>
      <c r="AB91" s="410"/>
      <c r="AC91" s="471">
        <v>4</v>
      </c>
      <c r="AD91" s="163">
        <v>26</v>
      </c>
      <c r="AE91" s="163"/>
      <c r="AF91" s="478"/>
      <c r="AG91" s="478"/>
      <c r="AH91" s="479"/>
    </row>
    <row r="92" spans="1:34" s="65" customFormat="1" ht="21" hidden="1" customHeight="1">
      <c r="A92" s="206" t="s">
        <v>280</v>
      </c>
      <c r="B92" s="220" t="s">
        <v>281</v>
      </c>
      <c r="C92" s="140" t="s">
        <v>63</v>
      </c>
      <c r="D92" s="141">
        <v>22</v>
      </c>
      <c r="E92" s="59">
        <v>4</v>
      </c>
      <c r="F92" s="66">
        <v>18</v>
      </c>
      <c r="G92" s="59">
        <v>8</v>
      </c>
      <c r="H92" s="59">
        <v>10</v>
      </c>
      <c r="I92" s="59"/>
      <c r="J92" s="59"/>
      <c r="K92" s="67"/>
      <c r="L92" s="59"/>
      <c r="M92" s="276"/>
      <c r="N92" s="277"/>
      <c r="O92" s="277"/>
      <c r="P92" s="277"/>
      <c r="Q92" s="326"/>
      <c r="R92" s="327"/>
      <c r="S92" s="327"/>
      <c r="T92" s="327"/>
      <c r="U92" s="327"/>
      <c r="V92" s="328"/>
      <c r="W92" s="402"/>
      <c r="X92" s="403"/>
      <c r="Y92" s="403"/>
      <c r="Z92" s="403"/>
      <c r="AA92" s="403"/>
      <c r="AB92" s="404"/>
      <c r="AC92" s="471">
        <v>4</v>
      </c>
      <c r="AD92" s="163">
        <v>18</v>
      </c>
      <c r="AE92" s="163"/>
      <c r="AF92" s="483"/>
      <c r="AG92" s="483"/>
      <c r="AH92" s="484"/>
    </row>
    <row r="93" spans="1:34" s="65" customFormat="1" ht="21" hidden="1" customHeight="1">
      <c r="A93" s="206" t="s">
        <v>212</v>
      </c>
      <c r="B93" s="220" t="s">
        <v>282</v>
      </c>
      <c r="C93" s="140" t="s">
        <v>63</v>
      </c>
      <c r="D93" s="141">
        <v>20</v>
      </c>
      <c r="E93" s="59">
        <v>4</v>
      </c>
      <c r="F93" s="66">
        <v>16</v>
      </c>
      <c r="G93" s="59">
        <v>6</v>
      </c>
      <c r="H93" s="59">
        <v>10</v>
      </c>
      <c r="I93" s="59"/>
      <c r="J93" s="59"/>
      <c r="K93" s="67"/>
      <c r="L93" s="59"/>
      <c r="M93" s="276"/>
      <c r="N93" s="277"/>
      <c r="O93" s="277"/>
      <c r="P93" s="277"/>
      <c r="Q93" s="326"/>
      <c r="R93" s="327"/>
      <c r="S93" s="327"/>
      <c r="T93" s="327"/>
      <c r="U93" s="327"/>
      <c r="V93" s="328"/>
      <c r="W93" s="402"/>
      <c r="X93" s="403"/>
      <c r="Y93" s="403"/>
      <c r="Z93" s="403"/>
      <c r="AA93" s="403"/>
      <c r="AB93" s="404"/>
      <c r="AC93" s="471">
        <v>4</v>
      </c>
      <c r="AD93" s="163">
        <v>16</v>
      </c>
      <c r="AE93" s="163"/>
      <c r="AF93" s="483"/>
      <c r="AG93" s="483"/>
      <c r="AH93" s="484"/>
    </row>
    <row r="94" spans="1:34" s="65" customFormat="1" ht="21" hidden="1" customHeight="1">
      <c r="A94" s="206" t="s">
        <v>283</v>
      </c>
      <c r="B94" s="220" t="s">
        <v>284</v>
      </c>
      <c r="C94" s="140" t="s">
        <v>63</v>
      </c>
      <c r="D94" s="141">
        <v>16</v>
      </c>
      <c r="E94" s="59">
        <v>4</v>
      </c>
      <c r="F94" s="66">
        <v>12</v>
      </c>
      <c r="G94" s="59">
        <v>4</v>
      </c>
      <c r="H94" s="59">
        <v>8</v>
      </c>
      <c r="I94" s="59"/>
      <c r="J94" s="59"/>
      <c r="K94" s="67"/>
      <c r="L94" s="59"/>
      <c r="M94" s="276"/>
      <c r="N94" s="277"/>
      <c r="O94" s="277"/>
      <c r="P94" s="277"/>
      <c r="Q94" s="326"/>
      <c r="R94" s="327"/>
      <c r="S94" s="327"/>
      <c r="T94" s="327"/>
      <c r="U94" s="327"/>
      <c r="V94" s="328"/>
      <c r="W94" s="402"/>
      <c r="X94" s="403"/>
      <c r="Y94" s="403"/>
      <c r="Z94" s="403"/>
      <c r="AA94" s="403"/>
      <c r="AB94" s="404"/>
      <c r="AC94" s="471">
        <v>4</v>
      </c>
      <c r="AD94" s="163">
        <v>12</v>
      </c>
      <c r="AE94" s="163"/>
      <c r="AF94" s="483"/>
      <c r="AG94" s="483"/>
      <c r="AH94" s="484"/>
    </row>
    <row r="95" spans="1:34" s="65" customFormat="1" ht="21" hidden="1" customHeight="1">
      <c r="A95" s="206" t="s">
        <v>285</v>
      </c>
      <c r="B95" s="220" t="s">
        <v>286</v>
      </c>
      <c r="C95" s="140" t="s">
        <v>152</v>
      </c>
      <c r="D95" s="141">
        <v>22</v>
      </c>
      <c r="E95" s="59">
        <v>6</v>
      </c>
      <c r="F95" s="66">
        <v>16</v>
      </c>
      <c r="G95" s="59">
        <v>14</v>
      </c>
      <c r="H95" s="59">
        <v>2</v>
      </c>
      <c r="I95" s="59"/>
      <c r="J95" s="59"/>
      <c r="K95" s="67"/>
      <c r="L95" s="59"/>
      <c r="M95" s="276"/>
      <c r="N95" s="277"/>
      <c r="O95" s="277"/>
      <c r="P95" s="277"/>
      <c r="Q95" s="326"/>
      <c r="R95" s="327"/>
      <c r="S95" s="327"/>
      <c r="T95" s="327"/>
      <c r="U95" s="327"/>
      <c r="V95" s="328"/>
      <c r="W95" s="402"/>
      <c r="X95" s="403"/>
      <c r="Y95" s="403"/>
      <c r="Z95" s="403">
        <v>6</v>
      </c>
      <c r="AA95" s="403">
        <v>16</v>
      </c>
      <c r="AB95" s="404"/>
      <c r="AC95" s="471"/>
      <c r="AD95" s="163"/>
      <c r="AE95" s="163"/>
      <c r="AF95" s="483"/>
      <c r="AG95" s="483"/>
      <c r="AH95" s="484"/>
    </row>
    <row r="96" spans="1:34" s="65" customFormat="1" ht="21" hidden="1" customHeight="1">
      <c r="A96" s="206" t="s">
        <v>287</v>
      </c>
      <c r="B96" s="220" t="s">
        <v>288</v>
      </c>
      <c r="C96" s="140" t="s">
        <v>289</v>
      </c>
      <c r="D96" s="141">
        <v>20</v>
      </c>
      <c r="E96" s="59">
        <v>4</v>
      </c>
      <c r="F96" s="66">
        <v>16</v>
      </c>
      <c r="G96" s="59">
        <v>10</v>
      </c>
      <c r="H96" s="59">
        <v>6</v>
      </c>
      <c r="I96" s="59"/>
      <c r="J96" s="59"/>
      <c r="K96" s="67"/>
      <c r="L96" s="59"/>
      <c r="M96" s="276"/>
      <c r="N96" s="277"/>
      <c r="O96" s="277"/>
      <c r="P96" s="277"/>
      <c r="Q96" s="326"/>
      <c r="R96" s="327"/>
      <c r="S96" s="327"/>
      <c r="T96" s="327"/>
      <c r="U96" s="327"/>
      <c r="V96" s="328"/>
      <c r="W96" s="402"/>
      <c r="X96" s="403" t="s">
        <v>155</v>
      </c>
      <c r="Y96" s="403"/>
      <c r="Z96" s="403">
        <v>4</v>
      </c>
      <c r="AA96" s="403">
        <v>16</v>
      </c>
      <c r="AB96" s="404"/>
      <c r="AC96" s="471"/>
      <c r="AD96" s="163"/>
      <c r="AE96" s="163"/>
      <c r="AF96" s="163"/>
      <c r="AG96" s="163"/>
      <c r="AH96" s="472"/>
    </row>
    <row r="97" spans="1:36" s="65" customFormat="1" ht="21" hidden="1" customHeight="1">
      <c r="A97" s="206" t="s">
        <v>290</v>
      </c>
      <c r="B97" s="220" t="s">
        <v>291</v>
      </c>
      <c r="C97" s="140" t="s">
        <v>152</v>
      </c>
      <c r="D97" s="141">
        <v>54</v>
      </c>
      <c r="E97" s="59">
        <v>4</v>
      </c>
      <c r="F97" s="66">
        <v>50</v>
      </c>
      <c r="G97" s="59">
        <v>26</v>
      </c>
      <c r="H97" s="59">
        <v>24</v>
      </c>
      <c r="I97" s="59"/>
      <c r="J97" s="59"/>
      <c r="K97" s="67"/>
      <c r="L97" s="59"/>
      <c r="M97" s="276"/>
      <c r="N97" s="277"/>
      <c r="O97" s="277"/>
      <c r="P97" s="277"/>
      <c r="Q97" s="326"/>
      <c r="R97" s="327"/>
      <c r="S97" s="327"/>
      <c r="T97" s="327"/>
      <c r="U97" s="327"/>
      <c r="V97" s="328"/>
      <c r="W97" s="402"/>
      <c r="X97" s="403"/>
      <c r="Y97" s="403"/>
      <c r="Z97" s="403">
        <v>4</v>
      </c>
      <c r="AA97" s="403">
        <v>50</v>
      </c>
      <c r="AB97" s="404"/>
      <c r="AC97" s="471"/>
      <c r="AD97" s="163"/>
      <c r="AE97" s="163"/>
      <c r="AF97" s="163"/>
      <c r="AG97" s="163"/>
      <c r="AH97" s="472"/>
    </row>
    <row r="98" spans="1:36" s="73" customFormat="1" ht="25.5" customHeight="1">
      <c r="A98" s="230" t="s">
        <v>292</v>
      </c>
      <c r="B98" s="221" t="s">
        <v>25</v>
      </c>
      <c r="C98" s="157" t="s">
        <v>152</v>
      </c>
      <c r="D98" s="151">
        <v>72</v>
      </c>
      <c r="E98" s="70"/>
      <c r="F98" s="72"/>
      <c r="G98" s="70"/>
      <c r="H98" s="70"/>
      <c r="I98" s="70"/>
      <c r="J98" s="70"/>
      <c r="K98" s="71"/>
      <c r="L98" s="70">
        <v>72</v>
      </c>
      <c r="M98" s="280"/>
      <c r="N98" s="281"/>
      <c r="O98" s="281"/>
      <c r="P98" s="281"/>
      <c r="Q98" s="326"/>
      <c r="R98" s="327"/>
      <c r="S98" s="327"/>
      <c r="T98" s="327"/>
      <c r="U98" s="327"/>
      <c r="V98" s="328"/>
      <c r="W98" s="402"/>
      <c r="X98" s="403"/>
      <c r="Y98" s="403"/>
      <c r="Z98" s="403"/>
      <c r="AA98" s="403"/>
      <c r="AB98" s="404"/>
      <c r="AC98" s="471"/>
      <c r="AD98" s="163"/>
      <c r="AE98" s="163">
        <v>72</v>
      </c>
      <c r="AF98" s="163"/>
      <c r="AG98" s="163"/>
      <c r="AH98" s="472"/>
    </row>
    <row r="99" spans="1:36" s="73" customFormat="1" ht="21" customHeight="1">
      <c r="A99" s="228" t="s">
        <v>358</v>
      </c>
      <c r="B99" s="222" t="s">
        <v>356</v>
      </c>
      <c r="C99" s="157" t="s">
        <v>402</v>
      </c>
      <c r="D99" s="151">
        <v>12</v>
      </c>
      <c r="E99" s="70"/>
      <c r="F99" s="72"/>
      <c r="G99" s="70"/>
      <c r="H99" s="70"/>
      <c r="I99" s="70"/>
      <c r="J99" s="70"/>
      <c r="K99" s="71">
        <v>12</v>
      </c>
      <c r="L99" s="70"/>
      <c r="M99" s="280"/>
      <c r="N99" s="281"/>
      <c r="O99" s="281"/>
      <c r="P99" s="281"/>
      <c r="Q99" s="326"/>
      <c r="R99" s="327"/>
      <c r="S99" s="327"/>
      <c r="T99" s="327"/>
      <c r="U99" s="327"/>
      <c r="V99" s="328"/>
      <c r="W99" s="402"/>
      <c r="X99" s="403"/>
      <c r="Y99" s="403"/>
      <c r="Z99" s="403"/>
      <c r="AA99" s="403"/>
      <c r="AB99" s="404"/>
      <c r="AC99" s="471"/>
      <c r="AD99" s="163" t="s">
        <v>421</v>
      </c>
      <c r="AE99" s="163"/>
      <c r="AF99" s="163"/>
      <c r="AG99" s="163"/>
      <c r="AH99" s="472"/>
    </row>
    <row r="100" spans="1:36" s="65" customFormat="1" ht="38.25">
      <c r="A100" s="160" t="s">
        <v>160</v>
      </c>
      <c r="B100" s="223" t="s">
        <v>293</v>
      </c>
      <c r="C100" s="154" t="s">
        <v>405</v>
      </c>
      <c r="D100" s="143">
        <f>E100+F100+K100+L100</f>
        <v>274</v>
      </c>
      <c r="E100" s="64">
        <v>10</v>
      </c>
      <c r="F100" s="64">
        <v>176</v>
      </c>
      <c r="G100" s="64">
        <v>76</v>
      </c>
      <c r="H100" s="64">
        <v>100</v>
      </c>
      <c r="I100" s="64">
        <f>SUM(I101:I104)</f>
        <v>0</v>
      </c>
      <c r="J100" s="66">
        <v>0</v>
      </c>
      <c r="K100" s="80">
        <v>16</v>
      </c>
      <c r="L100" s="64">
        <v>72</v>
      </c>
      <c r="M100" s="270">
        <v>0</v>
      </c>
      <c r="N100" s="271">
        <v>0</v>
      </c>
      <c r="O100" s="271">
        <v>0</v>
      </c>
      <c r="P100" s="271">
        <v>0</v>
      </c>
      <c r="Q100" s="332">
        <v>0</v>
      </c>
      <c r="R100" s="333">
        <v>0</v>
      </c>
      <c r="S100" s="333">
        <v>0</v>
      </c>
      <c r="T100" s="333">
        <v>0</v>
      </c>
      <c r="U100" s="333">
        <v>0</v>
      </c>
      <c r="V100" s="334">
        <v>0</v>
      </c>
      <c r="W100" s="408">
        <v>0</v>
      </c>
      <c r="X100" s="409">
        <v>0</v>
      </c>
      <c r="Y100" s="409">
        <v>0</v>
      </c>
      <c r="Z100" s="409">
        <v>0</v>
      </c>
      <c r="AA100" s="409">
        <v>0</v>
      </c>
      <c r="AB100" s="410">
        <v>0</v>
      </c>
      <c r="AC100" s="477">
        <v>4</v>
      </c>
      <c r="AD100" s="478">
        <v>96</v>
      </c>
      <c r="AE100" s="478">
        <v>0</v>
      </c>
      <c r="AF100" s="478">
        <v>6</v>
      </c>
      <c r="AG100" s="478">
        <v>96</v>
      </c>
      <c r="AH100" s="479">
        <v>72</v>
      </c>
      <c r="AJ100" s="65">
        <v>34</v>
      </c>
    </row>
    <row r="101" spans="1:36" s="69" customFormat="1" ht="21" customHeight="1">
      <c r="A101" s="226" t="s">
        <v>353</v>
      </c>
      <c r="B101" s="219" t="s">
        <v>294</v>
      </c>
      <c r="C101" s="154" t="s">
        <v>152</v>
      </c>
      <c r="D101" s="143">
        <v>100</v>
      </c>
      <c r="E101" s="64">
        <v>4</v>
      </c>
      <c r="F101" s="64">
        <v>96</v>
      </c>
      <c r="G101" s="64">
        <v>40</v>
      </c>
      <c r="H101" s="64">
        <v>56</v>
      </c>
      <c r="I101" s="64"/>
      <c r="J101" s="64"/>
      <c r="K101" s="80"/>
      <c r="L101" s="64"/>
      <c r="M101" s="270"/>
      <c r="N101" s="271"/>
      <c r="O101" s="271"/>
      <c r="P101" s="271"/>
      <c r="Q101" s="332"/>
      <c r="R101" s="333"/>
      <c r="S101" s="333"/>
      <c r="T101" s="327"/>
      <c r="U101" s="327"/>
      <c r="V101" s="328"/>
      <c r="W101" s="408"/>
      <c r="X101" s="409"/>
      <c r="Y101" s="409"/>
      <c r="Z101" s="409"/>
      <c r="AA101" s="409"/>
      <c r="AB101" s="410"/>
      <c r="AC101" s="477">
        <v>4</v>
      </c>
      <c r="AD101" s="478">
        <v>96</v>
      </c>
      <c r="AE101" s="478"/>
      <c r="AF101" s="478"/>
      <c r="AG101" s="478"/>
      <c r="AH101" s="479"/>
    </row>
    <row r="102" spans="1:36" s="65" customFormat="1" ht="21" hidden="1" customHeight="1">
      <c r="A102" s="206" t="s">
        <v>213</v>
      </c>
      <c r="B102" s="220" t="s">
        <v>295</v>
      </c>
      <c r="C102" s="140"/>
      <c r="D102" s="141">
        <v>76</v>
      </c>
      <c r="E102" s="59">
        <v>20</v>
      </c>
      <c r="F102" s="66">
        <v>56</v>
      </c>
      <c r="G102" s="59">
        <v>20</v>
      </c>
      <c r="H102" s="59">
        <v>36</v>
      </c>
      <c r="I102" s="62"/>
      <c r="J102" s="59"/>
      <c r="K102" s="67"/>
      <c r="L102" s="62"/>
      <c r="M102" s="276"/>
      <c r="N102" s="277"/>
      <c r="O102" s="277"/>
      <c r="P102" s="277"/>
      <c r="Q102" s="332"/>
      <c r="R102" s="333"/>
      <c r="S102" s="333"/>
      <c r="T102" s="333"/>
      <c r="U102" s="333"/>
      <c r="V102" s="334"/>
      <c r="W102" s="408"/>
      <c r="X102" s="409"/>
      <c r="Y102" s="409"/>
      <c r="Z102" s="409"/>
      <c r="AA102" s="409"/>
      <c r="AB102" s="410"/>
      <c r="AC102" s="471">
        <v>20</v>
      </c>
      <c r="AD102" s="163">
        <v>56</v>
      </c>
      <c r="AE102" s="163"/>
      <c r="AF102" s="478"/>
      <c r="AG102" s="478"/>
      <c r="AH102" s="479"/>
    </row>
    <row r="103" spans="1:36" s="65" customFormat="1" ht="21" hidden="1" customHeight="1">
      <c r="A103" s="206" t="s">
        <v>296</v>
      </c>
      <c r="B103" s="220" t="s">
        <v>297</v>
      </c>
      <c r="C103" s="140"/>
      <c r="D103" s="141">
        <v>58</v>
      </c>
      <c r="E103" s="59">
        <v>18</v>
      </c>
      <c r="F103" s="66">
        <v>40</v>
      </c>
      <c r="G103" s="59">
        <v>20</v>
      </c>
      <c r="H103" s="59">
        <v>20</v>
      </c>
      <c r="I103" s="62"/>
      <c r="J103" s="59"/>
      <c r="K103" s="67"/>
      <c r="L103" s="62"/>
      <c r="M103" s="276"/>
      <c r="N103" s="277"/>
      <c r="O103" s="277"/>
      <c r="P103" s="277"/>
      <c r="Q103" s="326"/>
      <c r="R103" s="327"/>
      <c r="S103" s="327"/>
      <c r="T103" s="327"/>
      <c r="U103" s="327"/>
      <c r="V103" s="328"/>
      <c r="W103" s="402"/>
      <c r="X103" s="403"/>
      <c r="Y103" s="403"/>
      <c r="Z103" s="403"/>
      <c r="AA103" s="403"/>
      <c r="AB103" s="404"/>
      <c r="AC103" s="471">
        <v>18</v>
      </c>
      <c r="AD103" s="163">
        <v>40</v>
      </c>
      <c r="AE103" s="163"/>
      <c r="AF103" s="163"/>
      <c r="AG103" s="163"/>
      <c r="AH103" s="472"/>
    </row>
    <row r="104" spans="1:36" s="69" customFormat="1" ht="21" customHeight="1">
      <c r="A104" s="231" t="s">
        <v>354</v>
      </c>
      <c r="B104" s="219" t="s">
        <v>298</v>
      </c>
      <c r="C104" s="154" t="s">
        <v>152</v>
      </c>
      <c r="D104" s="143">
        <v>86</v>
      </c>
      <c r="E104" s="64">
        <v>6</v>
      </c>
      <c r="F104" s="64">
        <v>80</v>
      </c>
      <c r="G104" s="64">
        <v>36</v>
      </c>
      <c r="H104" s="64">
        <v>44</v>
      </c>
      <c r="I104" s="64"/>
      <c r="J104" s="64"/>
      <c r="K104" s="80"/>
      <c r="L104" s="64"/>
      <c r="M104" s="270"/>
      <c r="N104" s="271"/>
      <c r="O104" s="271"/>
      <c r="P104" s="271"/>
      <c r="Q104" s="332"/>
      <c r="R104" s="333"/>
      <c r="S104" s="333"/>
      <c r="T104" s="333"/>
      <c r="U104" s="333"/>
      <c r="V104" s="334"/>
      <c r="W104" s="408"/>
      <c r="X104" s="409"/>
      <c r="Y104" s="409"/>
      <c r="Z104" s="409"/>
      <c r="AA104" s="409"/>
      <c r="AB104" s="410"/>
      <c r="AC104" s="477"/>
      <c r="AD104" s="478"/>
      <c r="AE104" s="478"/>
      <c r="AF104" s="478">
        <v>6</v>
      </c>
      <c r="AG104" s="478">
        <v>80</v>
      </c>
      <c r="AH104" s="479"/>
    </row>
    <row r="105" spans="1:36" s="65" customFormat="1" ht="21" hidden="1" customHeight="1">
      <c r="A105" s="206" t="s">
        <v>299</v>
      </c>
      <c r="B105" s="220" t="s">
        <v>300</v>
      </c>
      <c r="C105" s="140"/>
      <c r="D105" s="141">
        <v>76</v>
      </c>
      <c r="E105" s="59"/>
      <c r="F105" s="66">
        <v>76</v>
      </c>
      <c r="G105" s="59">
        <v>34</v>
      </c>
      <c r="H105" s="59">
        <v>42</v>
      </c>
      <c r="I105" s="62"/>
      <c r="J105" s="59"/>
      <c r="K105" s="67"/>
      <c r="L105" s="62"/>
      <c r="M105" s="276"/>
      <c r="N105" s="277"/>
      <c r="O105" s="277"/>
      <c r="P105" s="277"/>
      <c r="Q105" s="332"/>
      <c r="R105" s="333"/>
      <c r="S105" s="333"/>
      <c r="T105" s="333"/>
      <c r="U105" s="333"/>
      <c r="V105" s="334"/>
      <c r="W105" s="408"/>
      <c r="X105" s="409"/>
      <c r="Y105" s="409"/>
      <c r="Z105" s="409"/>
      <c r="AA105" s="409"/>
      <c r="AB105" s="410"/>
      <c r="AC105" s="477"/>
      <c r="AD105" s="478"/>
      <c r="AE105" s="478"/>
      <c r="AF105" s="478"/>
      <c r="AG105" s="163">
        <v>76</v>
      </c>
      <c r="AH105" s="472"/>
    </row>
    <row r="106" spans="1:36" s="65" customFormat="1" ht="21" hidden="1" customHeight="1">
      <c r="A106" s="206" t="s">
        <v>301</v>
      </c>
      <c r="B106" s="220" t="s">
        <v>291</v>
      </c>
      <c r="C106" s="140"/>
      <c r="D106" s="141">
        <v>10</v>
      </c>
      <c r="E106" s="59">
        <v>6</v>
      </c>
      <c r="F106" s="66">
        <v>4</v>
      </c>
      <c r="G106" s="59">
        <v>2</v>
      </c>
      <c r="H106" s="59">
        <v>2</v>
      </c>
      <c r="I106" s="62"/>
      <c r="J106" s="59"/>
      <c r="K106" s="67"/>
      <c r="L106" s="62"/>
      <c r="M106" s="276"/>
      <c r="N106" s="277"/>
      <c r="O106" s="277"/>
      <c r="P106" s="277"/>
      <c r="Q106" s="326"/>
      <c r="R106" s="327"/>
      <c r="S106" s="327"/>
      <c r="T106" s="327"/>
      <c r="U106" s="327"/>
      <c r="V106" s="328"/>
      <c r="W106" s="402"/>
      <c r="X106" s="403"/>
      <c r="Y106" s="403"/>
      <c r="Z106" s="403"/>
      <c r="AA106" s="403"/>
      <c r="AB106" s="404"/>
      <c r="AC106" s="471"/>
      <c r="AD106" s="163"/>
      <c r="AE106" s="163"/>
      <c r="AF106" s="163">
        <v>6</v>
      </c>
      <c r="AG106" s="163">
        <v>4</v>
      </c>
      <c r="AH106" s="472"/>
    </row>
    <row r="107" spans="1:36" s="73" customFormat="1" ht="25.5" customHeight="1">
      <c r="A107" s="230" t="s">
        <v>302</v>
      </c>
      <c r="B107" s="221" t="s">
        <v>25</v>
      </c>
      <c r="C107" s="157" t="s">
        <v>152</v>
      </c>
      <c r="D107" s="151">
        <v>72</v>
      </c>
      <c r="E107" s="70"/>
      <c r="F107" s="72"/>
      <c r="G107" s="70"/>
      <c r="H107" s="70"/>
      <c r="I107" s="70"/>
      <c r="J107" s="70"/>
      <c r="K107" s="71"/>
      <c r="L107" s="70">
        <v>72</v>
      </c>
      <c r="M107" s="280"/>
      <c r="N107" s="281"/>
      <c r="O107" s="281"/>
      <c r="P107" s="281"/>
      <c r="Q107" s="326"/>
      <c r="R107" s="327"/>
      <c r="S107" s="327"/>
      <c r="T107" s="327"/>
      <c r="U107" s="327"/>
      <c r="V107" s="328"/>
      <c r="W107" s="402"/>
      <c r="X107" s="403"/>
      <c r="Y107" s="403"/>
      <c r="Z107" s="403"/>
      <c r="AA107" s="403"/>
      <c r="AB107" s="404"/>
      <c r="AC107" s="471"/>
      <c r="AD107" s="163"/>
      <c r="AE107" s="163"/>
      <c r="AF107" s="163"/>
      <c r="AG107" s="163"/>
      <c r="AH107" s="472">
        <v>72</v>
      </c>
    </row>
    <row r="108" spans="1:36" s="73" customFormat="1" ht="21" customHeight="1">
      <c r="A108" s="232" t="s">
        <v>359</v>
      </c>
      <c r="B108" s="147" t="s">
        <v>356</v>
      </c>
      <c r="C108" s="157" t="s">
        <v>402</v>
      </c>
      <c r="D108" s="151">
        <v>16</v>
      </c>
      <c r="E108" s="70"/>
      <c r="F108" s="72"/>
      <c r="G108" s="70"/>
      <c r="H108" s="70"/>
      <c r="I108" s="70"/>
      <c r="J108" s="70"/>
      <c r="K108" s="71">
        <v>16</v>
      </c>
      <c r="L108" s="70"/>
      <c r="M108" s="280"/>
      <c r="N108" s="281"/>
      <c r="O108" s="281"/>
      <c r="P108" s="281"/>
      <c r="Q108" s="326"/>
      <c r="R108" s="327"/>
      <c r="S108" s="327"/>
      <c r="T108" s="327"/>
      <c r="U108" s="327"/>
      <c r="V108" s="328"/>
      <c r="W108" s="402"/>
      <c r="X108" s="403"/>
      <c r="Y108" s="403"/>
      <c r="Z108" s="403"/>
      <c r="AA108" s="403"/>
      <c r="AB108" s="404"/>
      <c r="AC108" s="471"/>
      <c r="AD108" s="163"/>
      <c r="AE108" s="163"/>
      <c r="AF108" s="163"/>
      <c r="AG108" s="163" t="s">
        <v>444</v>
      </c>
      <c r="AH108" s="472"/>
    </row>
    <row r="109" spans="1:36" s="69" customFormat="1" ht="38.25" customHeight="1">
      <c r="A109" s="233" t="s">
        <v>406</v>
      </c>
      <c r="B109" s="223" t="s">
        <v>414</v>
      </c>
      <c r="C109" s="154" t="s">
        <v>407</v>
      </c>
      <c r="D109" s="143">
        <f>E109+F109+K109+L109</f>
        <v>388</v>
      </c>
      <c r="E109" s="64">
        <v>10</v>
      </c>
      <c r="F109" s="64">
        <v>60</v>
      </c>
      <c r="G109" s="64">
        <v>40</v>
      </c>
      <c r="H109" s="64">
        <v>20</v>
      </c>
      <c r="I109" s="64">
        <v>0</v>
      </c>
      <c r="J109" s="64">
        <v>0</v>
      </c>
      <c r="K109" s="80">
        <v>30</v>
      </c>
      <c r="L109" s="64">
        <v>288</v>
      </c>
      <c r="M109" s="270">
        <v>0</v>
      </c>
      <c r="N109" s="271">
        <v>0</v>
      </c>
      <c r="O109" s="271">
        <v>0</v>
      </c>
      <c r="P109" s="271">
        <v>0</v>
      </c>
      <c r="Q109" s="332">
        <f>SUM(Q110:Q116)</f>
        <v>5</v>
      </c>
      <c r="R109" s="333">
        <v>30</v>
      </c>
      <c r="S109" s="333">
        <v>0</v>
      </c>
      <c r="T109" s="333">
        <v>5</v>
      </c>
      <c r="U109" s="333">
        <v>30</v>
      </c>
      <c r="V109" s="334">
        <v>180</v>
      </c>
      <c r="W109" s="408">
        <v>0</v>
      </c>
      <c r="X109" s="409">
        <v>30</v>
      </c>
      <c r="Y109" s="409">
        <v>108</v>
      </c>
      <c r="Z109" s="403">
        <v>0</v>
      </c>
      <c r="AA109" s="403">
        <v>0</v>
      </c>
      <c r="AB109" s="404">
        <v>0</v>
      </c>
      <c r="AC109" s="471">
        <v>0</v>
      </c>
      <c r="AD109" s="163">
        <v>0</v>
      </c>
      <c r="AE109" s="163">
        <v>0</v>
      </c>
      <c r="AF109" s="163">
        <v>0</v>
      </c>
      <c r="AG109" s="163">
        <v>0</v>
      </c>
      <c r="AH109" s="472">
        <v>0</v>
      </c>
    </row>
    <row r="110" spans="1:36" s="65" customFormat="1" ht="27" customHeight="1">
      <c r="A110" s="226" t="s">
        <v>408</v>
      </c>
      <c r="B110" s="224" t="s">
        <v>415</v>
      </c>
      <c r="C110" s="162" t="s">
        <v>303</v>
      </c>
      <c r="D110" s="141">
        <v>35</v>
      </c>
      <c r="E110" s="66">
        <v>5</v>
      </c>
      <c r="F110" s="66">
        <v>30</v>
      </c>
      <c r="G110" s="66">
        <v>20</v>
      </c>
      <c r="H110" s="66">
        <v>10</v>
      </c>
      <c r="I110" s="64"/>
      <c r="J110" s="66"/>
      <c r="K110" s="81"/>
      <c r="L110" s="64"/>
      <c r="M110" s="276"/>
      <c r="N110" s="277"/>
      <c r="O110" s="277"/>
      <c r="P110" s="277"/>
      <c r="Q110" s="326">
        <v>5</v>
      </c>
      <c r="R110" s="327">
        <v>30</v>
      </c>
      <c r="S110" s="327"/>
      <c r="T110" s="327"/>
      <c r="U110" s="327"/>
      <c r="V110" s="328"/>
      <c r="W110" s="402"/>
      <c r="X110" s="403"/>
      <c r="Y110" s="403"/>
      <c r="Z110" s="409"/>
      <c r="AA110" s="409"/>
      <c r="AB110" s="410"/>
      <c r="AC110" s="477"/>
      <c r="AD110" s="478"/>
      <c r="AE110" s="478"/>
      <c r="AF110" s="478"/>
      <c r="AG110" s="478"/>
      <c r="AH110" s="479"/>
    </row>
    <row r="111" spans="1:36" s="65" customFormat="1" ht="36">
      <c r="A111" s="226" t="s">
        <v>409</v>
      </c>
      <c r="B111" s="224" t="s">
        <v>416</v>
      </c>
      <c r="C111" s="162" t="s">
        <v>304</v>
      </c>
      <c r="D111" s="141">
        <v>35</v>
      </c>
      <c r="E111" s="66">
        <v>5</v>
      </c>
      <c r="F111" s="66">
        <v>30</v>
      </c>
      <c r="G111" s="66">
        <v>20</v>
      </c>
      <c r="H111" s="66">
        <v>10</v>
      </c>
      <c r="I111" s="64"/>
      <c r="J111" s="64"/>
      <c r="K111" s="80"/>
      <c r="L111" s="64"/>
      <c r="M111" s="270" t="s">
        <v>155</v>
      </c>
      <c r="N111" s="271"/>
      <c r="O111" s="271"/>
      <c r="P111" s="271"/>
      <c r="Q111" s="326"/>
      <c r="R111" s="327"/>
      <c r="S111" s="327"/>
      <c r="T111" s="327">
        <v>5</v>
      </c>
      <c r="U111" s="327">
        <v>30</v>
      </c>
      <c r="V111" s="328"/>
      <c r="W111" s="402"/>
      <c r="X111" s="403"/>
      <c r="Y111" s="403"/>
      <c r="Z111" s="403"/>
      <c r="AA111" s="403"/>
      <c r="AB111" s="404"/>
      <c r="AC111" s="471"/>
      <c r="AD111" s="163"/>
      <c r="AE111" s="163"/>
      <c r="AF111" s="163"/>
      <c r="AG111" s="163"/>
      <c r="AH111" s="472"/>
    </row>
    <row r="112" spans="1:36" s="73" customFormat="1" ht="21" customHeight="1">
      <c r="A112" s="230" t="s">
        <v>410</v>
      </c>
      <c r="B112" s="221" t="s">
        <v>24</v>
      </c>
      <c r="C112" s="157" t="s">
        <v>152</v>
      </c>
      <c r="D112" s="151">
        <v>180</v>
      </c>
      <c r="E112" s="70"/>
      <c r="F112" s="72"/>
      <c r="G112" s="70"/>
      <c r="H112" s="68"/>
      <c r="I112" s="68"/>
      <c r="J112" s="68"/>
      <c r="K112" s="74"/>
      <c r="L112" s="70">
        <v>180</v>
      </c>
      <c r="M112" s="282"/>
      <c r="N112" s="283"/>
      <c r="O112" s="283"/>
      <c r="P112" s="283"/>
      <c r="Q112" s="326"/>
      <c r="R112" s="327"/>
      <c r="S112" s="327"/>
      <c r="T112" s="327"/>
      <c r="U112" s="327"/>
      <c r="V112" s="328">
        <v>180</v>
      </c>
      <c r="W112" s="412"/>
      <c r="X112" s="413"/>
      <c r="Y112" s="413"/>
      <c r="Z112" s="403"/>
      <c r="AA112" s="403"/>
      <c r="AB112" s="404"/>
      <c r="AC112" s="471"/>
      <c r="AD112" s="163"/>
      <c r="AE112" s="163"/>
      <c r="AF112" s="163"/>
      <c r="AG112" s="163"/>
      <c r="AH112" s="472"/>
    </row>
    <row r="113" spans="1:36" s="73" customFormat="1" ht="21" customHeight="1">
      <c r="A113" s="234" t="s">
        <v>411</v>
      </c>
      <c r="B113" s="221" t="s">
        <v>305</v>
      </c>
      <c r="C113" s="157" t="s">
        <v>152</v>
      </c>
      <c r="D113" s="151">
        <v>108</v>
      </c>
      <c r="E113" s="70"/>
      <c r="F113" s="72"/>
      <c r="G113" s="70"/>
      <c r="H113" s="68"/>
      <c r="I113" s="68"/>
      <c r="J113" s="68"/>
      <c r="K113" s="74"/>
      <c r="L113" s="70">
        <v>108</v>
      </c>
      <c r="M113" s="282"/>
      <c r="N113" s="283"/>
      <c r="O113" s="283"/>
      <c r="P113" s="283"/>
      <c r="Q113" s="326"/>
      <c r="R113" s="327"/>
      <c r="S113" s="327"/>
      <c r="T113" s="327"/>
      <c r="U113" s="327"/>
      <c r="V113" s="328"/>
      <c r="W113" s="412"/>
      <c r="X113" s="413"/>
      <c r="Y113" s="413">
        <v>108</v>
      </c>
      <c r="Z113" s="403"/>
      <c r="AA113" s="403"/>
      <c r="AB113" s="404"/>
      <c r="AC113" s="471"/>
      <c r="AD113" s="163"/>
      <c r="AE113" s="163"/>
      <c r="AF113" s="163"/>
      <c r="AG113" s="163"/>
      <c r="AH113" s="475"/>
    </row>
    <row r="114" spans="1:36" s="73" customFormat="1" ht="21" customHeight="1">
      <c r="A114" s="235" t="s">
        <v>412</v>
      </c>
      <c r="B114" s="147" t="s">
        <v>356</v>
      </c>
      <c r="C114" s="157" t="s">
        <v>402</v>
      </c>
      <c r="D114" s="151">
        <v>30</v>
      </c>
      <c r="E114" s="70"/>
      <c r="F114" s="72"/>
      <c r="G114" s="70"/>
      <c r="H114" s="68"/>
      <c r="I114" s="68"/>
      <c r="J114" s="68"/>
      <c r="K114" s="74">
        <v>30</v>
      </c>
      <c r="L114" s="70"/>
      <c r="M114" s="282"/>
      <c r="N114" s="283"/>
      <c r="O114" s="283"/>
      <c r="P114" s="283"/>
      <c r="Q114" s="326"/>
      <c r="R114" s="327"/>
      <c r="S114" s="327"/>
      <c r="T114" s="327"/>
      <c r="U114" s="327"/>
      <c r="V114" s="328"/>
      <c r="W114" s="412"/>
      <c r="X114" s="413" t="s">
        <v>440</v>
      </c>
      <c r="Y114" s="413"/>
      <c r="Z114" s="403"/>
      <c r="AA114" s="403"/>
      <c r="AB114" s="404"/>
      <c r="AC114" s="471"/>
      <c r="AD114" s="163"/>
      <c r="AE114" s="163"/>
      <c r="AF114" s="163"/>
      <c r="AG114" s="163"/>
      <c r="AH114" s="475"/>
    </row>
    <row r="115" spans="1:36" s="73" customFormat="1" ht="21" customHeight="1">
      <c r="A115" s="360" t="s">
        <v>430</v>
      </c>
      <c r="B115" s="361" t="s">
        <v>431</v>
      </c>
      <c r="C115" s="159" t="s">
        <v>152</v>
      </c>
      <c r="D115" s="153">
        <v>36</v>
      </c>
      <c r="E115" s="239"/>
      <c r="F115" s="240"/>
      <c r="G115" s="239"/>
      <c r="H115" s="241"/>
      <c r="I115" s="241"/>
      <c r="J115" s="241"/>
      <c r="K115" s="242"/>
      <c r="L115" s="239"/>
      <c r="M115" s="284"/>
      <c r="N115" s="285"/>
      <c r="O115" s="285"/>
      <c r="P115" s="285"/>
      <c r="Q115" s="329"/>
      <c r="R115" s="330"/>
      <c r="S115" s="330"/>
      <c r="T115" s="330"/>
      <c r="U115" s="330"/>
      <c r="V115" s="331"/>
      <c r="W115" s="415"/>
      <c r="X115" s="416"/>
      <c r="Y115" s="416"/>
      <c r="Z115" s="406"/>
      <c r="AA115" s="406"/>
      <c r="AB115" s="407"/>
      <c r="AC115" s="473"/>
      <c r="AD115" s="193"/>
      <c r="AE115" s="193"/>
      <c r="AF115" s="193"/>
      <c r="AG115" s="193"/>
      <c r="AH115" s="485">
        <v>36</v>
      </c>
    </row>
    <row r="116" spans="1:36" s="73" customFormat="1" ht="28.5" customHeight="1" thickBot="1">
      <c r="A116" s="236" t="s">
        <v>360</v>
      </c>
      <c r="B116" s="237" t="s">
        <v>361</v>
      </c>
      <c r="C116" s="159" t="s">
        <v>152</v>
      </c>
      <c r="D116" s="238">
        <v>108</v>
      </c>
      <c r="E116" s="239"/>
      <c r="F116" s="240"/>
      <c r="G116" s="239"/>
      <c r="H116" s="241"/>
      <c r="I116" s="241"/>
      <c r="J116" s="241"/>
      <c r="K116" s="242"/>
      <c r="L116" s="239"/>
      <c r="M116" s="284"/>
      <c r="N116" s="285"/>
      <c r="O116" s="285"/>
      <c r="P116" s="285"/>
      <c r="Q116" s="329"/>
      <c r="R116" s="330"/>
      <c r="S116" s="330"/>
      <c r="T116" s="330"/>
      <c r="U116" s="330"/>
      <c r="V116" s="331"/>
      <c r="W116" s="415"/>
      <c r="X116" s="416"/>
      <c r="Y116" s="416"/>
      <c r="Z116" s="406"/>
      <c r="AA116" s="406"/>
      <c r="AB116" s="407"/>
      <c r="AC116" s="473"/>
      <c r="AD116" s="193"/>
      <c r="AE116" s="193"/>
      <c r="AF116" s="193"/>
      <c r="AG116" s="193"/>
      <c r="AH116" s="485">
        <v>108</v>
      </c>
    </row>
    <row r="117" spans="1:36" s="83" customFormat="1" ht="21" customHeight="1" thickBot="1">
      <c r="A117" s="692" t="s">
        <v>362</v>
      </c>
      <c r="B117" s="693"/>
      <c r="C117" s="251"/>
      <c r="D117" s="252">
        <f>D39+D35+D29</f>
        <v>4104</v>
      </c>
      <c r="E117" s="253">
        <f t="shared" ref="E117:L117" si="16">E39+E35+E29</f>
        <v>294</v>
      </c>
      <c r="F117" s="253">
        <f t="shared" si="16"/>
        <v>2702</v>
      </c>
      <c r="G117" s="253">
        <f t="shared" si="16"/>
        <v>1047</v>
      </c>
      <c r="H117" s="253">
        <f t="shared" si="16"/>
        <v>1535</v>
      </c>
      <c r="I117" s="253">
        <f t="shared" si="16"/>
        <v>120</v>
      </c>
      <c r="J117" s="253">
        <f t="shared" si="16"/>
        <v>50</v>
      </c>
      <c r="K117" s="253">
        <f t="shared" si="16"/>
        <v>158</v>
      </c>
      <c r="L117" s="252">
        <f t="shared" si="16"/>
        <v>900</v>
      </c>
      <c r="M117" s="286">
        <v>0</v>
      </c>
      <c r="N117" s="287">
        <v>578</v>
      </c>
      <c r="O117" s="287">
        <v>0</v>
      </c>
      <c r="P117" s="287">
        <v>816</v>
      </c>
      <c r="Q117" s="338">
        <f t="shared" ref="Q117:AH117" si="17">Q39+Q35+Q29</f>
        <v>74</v>
      </c>
      <c r="R117" s="322">
        <f t="shared" si="17"/>
        <v>538</v>
      </c>
      <c r="S117" s="322">
        <f t="shared" si="17"/>
        <v>0</v>
      </c>
      <c r="T117" s="322">
        <f t="shared" si="17"/>
        <v>42</v>
      </c>
      <c r="U117" s="322">
        <f t="shared" si="17"/>
        <v>606</v>
      </c>
      <c r="V117" s="322">
        <f t="shared" si="17"/>
        <v>216</v>
      </c>
      <c r="W117" s="417">
        <f t="shared" si="17"/>
        <v>50</v>
      </c>
      <c r="X117" s="397">
        <f t="shared" si="17"/>
        <v>454</v>
      </c>
      <c r="Y117" s="397">
        <f t="shared" si="17"/>
        <v>108</v>
      </c>
      <c r="Z117" s="397">
        <f t="shared" si="17"/>
        <v>80</v>
      </c>
      <c r="AA117" s="397">
        <f t="shared" si="17"/>
        <v>496</v>
      </c>
      <c r="AB117" s="398">
        <f t="shared" si="17"/>
        <v>324</v>
      </c>
      <c r="AC117" s="465">
        <f t="shared" si="17"/>
        <v>28</v>
      </c>
      <c r="AD117" s="466">
        <f t="shared" si="17"/>
        <v>440</v>
      </c>
      <c r="AE117" s="466">
        <f t="shared" si="17"/>
        <v>144</v>
      </c>
      <c r="AF117" s="466">
        <f t="shared" si="17"/>
        <v>20</v>
      </c>
      <c r="AG117" s="466">
        <f t="shared" si="17"/>
        <v>376</v>
      </c>
      <c r="AH117" s="467">
        <f t="shared" si="17"/>
        <v>108</v>
      </c>
    </row>
    <row r="118" spans="1:36" ht="26.25" customHeight="1">
      <c r="A118" s="243" t="s">
        <v>363</v>
      </c>
      <c r="B118" s="244" t="s">
        <v>364</v>
      </c>
      <c r="C118" s="245"/>
      <c r="D118" s="246"/>
      <c r="E118" s="247"/>
      <c r="F118" s="248">
        <v>216</v>
      </c>
      <c r="G118" s="247"/>
      <c r="H118" s="247"/>
      <c r="I118" s="249"/>
      <c r="J118" s="249"/>
      <c r="K118" s="249"/>
      <c r="L118" s="250"/>
      <c r="M118" s="288"/>
      <c r="N118" s="289"/>
      <c r="O118" s="289"/>
      <c r="P118" s="290"/>
      <c r="Q118" s="339"/>
      <c r="R118" s="340"/>
      <c r="S118" s="340"/>
      <c r="T118" s="340"/>
      <c r="U118" s="340"/>
      <c r="V118" s="341"/>
      <c r="W118" s="418"/>
      <c r="X118" s="419"/>
      <c r="Y118" s="419"/>
      <c r="Z118" s="419"/>
      <c r="AA118" s="419"/>
      <c r="AB118" s="420"/>
      <c r="AC118" s="486"/>
      <c r="AD118" s="487"/>
      <c r="AE118" s="487"/>
      <c r="AF118" s="487"/>
      <c r="AG118" s="487"/>
      <c r="AH118" s="488">
        <v>216</v>
      </c>
    </row>
    <row r="119" spans="1:36" ht="29.25" customHeight="1">
      <c r="A119" s="85" t="s">
        <v>365</v>
      </c>
      <c r="B119" s="148" t="s">
        <v>366</v>
      </c>
      <c r="C119" s="158"/>
      <c r="D119" s="152"/>
      <c r="E119" s="60"/>
      <c r="F119" s="75">
        <v>144</v>
      </c>
      <c r="G119" s="60"/>
      <c r="H119" s="60"/>
      <c r="I119" s="58"/>
      <c r="J119" s="58"/>
      <c r="K119" s="58"/>
      <c r="L119" s="61"/>
      <c r="M119" s="291"/>
      <c r="N119" s="292"/>
      <c r="O119" s="292"/>
      <c r="P119" s="293"/>
      <c r="Q119" s="342"/>
      <c r="R119" s="343"/>
      <c r="S119" s="343"/>
      <c r="T119" s="343"/>
      <c r="U119" s="343"/>
      <c r="V119" s="344"/>
      <c r="W119" s="421"/>
      <c r="X119" s="422"/>
      <c r="Y119" s="422"/>
      <c r="Z119" s="422"/>
      <c r="AA119" s="422"/>
      <c r="AB119" s="423"/>
      <c r="AC119" s="489"/>
      <c r="AD119" s="490"/>
      <c r="AE119" s="490"/>
      <c r="AF119" s="490"/>
      <c r="AG119" s="490"/>
      <c r="AH119" s="491"/>
    </row>
    <row r="120" spans="1:36" ht="21" customHeight="1">
      <c r="A120" s="85" t="s">
        <v>367</v>
      </c>
      <c r="B120" s="148" t="s">
        <v>368</v>
      </c>
      <c r="C120" s="158"/>
      <c r="D120" s="152"/>
      <c r="E120" s="60"/>
      <c r="F120" s="75">
        <v>36</v>
      </c>
      <c r="G120" s="60"/>
      <c r="H120" s="60"/>
      <c r="I120" s="58"/>
      <c r="J120" s="58"/>
      <c r="K120" s="58"/>
      <c r="L120" s="61"/>
      <c r="M120" s="291"/>
      <c r="N120" s="292"/>
      <c r="O120" s="292"/>
      <c r="P120" s="293"/>
      <c r="Q120" s="342"/>
      <c r="R120" s="343"/>
      <c r="S120" s="343"/>
      <c r="T120" s="343"/>
      <c r="U120" s="343"/>
      <c r="V120" s="344"/>
      <c r="W120" s="421"/>
      <c r="X120" s="422"/>
      <c r="Y120" s="422"/>
      <c r="Z120" s="422"/>
      <c r="AA120" s="422"/>
      <c r="AB120" s="423"/>
      <c r="AC120" s="489"/>
      <c r="AD120" s="490"/>
      <c r="AE120" s="490"/>
      <c r="AF120" s="490"/>
      <c r="AG120" s="490"/>
      <c r="AH120" s="491"/>
    </row>
    <row r="121" spans="1:36" ht="27" customHeight="1" thickBot="1">
      <c r="A121" s="87" t="s">
        <v>369</v>
      </c>
      <c r="B121" s="149" t="s">
        <v>370</v>
      </c>
      <c r="C121" s="159"/>
      <c r="D121" s="153"/>
      <c r="E121" s="88"/>
      <c r="F121" s="89">
        <v>36</v>
      </c>
      <c r="G121" s="88"/>
      <c r="H121" s="88"/>
      <c r="I121" s="90"/>
      <c r="J121" s="90"/>
      <c r="K121" s="90"/>
      <c r="L121" s="91"/>
      <c r="M121" s="294"/>
      <c r="N121" s="295"/>
      <c r="O121" s="295"/>
      <c r="P121" s="296"/>
      <c r="Q121" s="345"/>
      <c r="R121" s="346"/>
      <c r="S121" s="346"/>
      <c r="T121" s="346"/>
      <c r="U121" s="346"/>
      <c r="V121" s="347"/>
      <c r="W121" s="424"/>
      <c r="X121" s="425"/>
      <c r="Y121" s="425"/>
      <c r="Z121" s="425"/>
      <c r="AA121" s="425"/>
      <c r="AB121" s="426"/>
      <c r="AC121" s="492"/>
      <c r="AD121" s="493"/>
      <c r="AE121" s="493"/>
      <c r="AF121" s="493"/>
      <c r="AG121" s="493"/>
      <c r="AH121" s="494"/>
    </row>
    <row r="122" spans="1:36" ht="21" customHeight="1" thickBot="1">
      <c r="A122" s="84"/>
      <c r="B122" s="150" t="s">
        <v>371</v>
      </c>
      <c r="C122" s="92"/>
      <c r="D122" s="196">
        <f>D117+D116+D115+F118+D11</f>
        <v>5940</v>
      </c>
      <c r="E122" s="197"/>
      <c r="F122" s="198"/>
      <c r="G122" s="197"/>
      <c r="H122" s="197"/>
      <c r="I122" s="197"/>
      <c r="J122" s="197"/>
      <c r="K122" s="197"/>
      <c r="L122" s="356"/>
      <c r="M122" s="264">
        <f>M11+M29+M35+M39+M115+M116+M118</f>
        <v>34</v>
      </c>
      <c r="N122" s="561">
        <f t="shared" ref="N122:AH122" si="18">N11+N29+N35+N39+N115+N116+N118</f>
        <v>578</v>
      </c>
      <c r="O122" s="264">
        <f t="shared" si="18"/>
        <v>48</v>
      </c>
      <c r="P122" s="562">
        <f t="shared" si="18"/>
        <v>816</v>
      </c>
      <c r="Q122" s="559">
        <f t="shared" si="18"/>
        <v>74</v>
      </c>
      <c r="R122" s="558">
        <f t="shared" si="18"/>
        <v>538</v>
      </c>
      <c r="S122" s="560">
        <f t="shared" si="18"/>
        <v>0</v>
      </c>
      <c r="T122" s="559">
        <f t="shared" si="18"/>
        <v>42</v>
      </c>
      <c r="U122" s="558">
        <f t="shared" si="18"/>
        <v>606</v>
      </c>
      <c r="V122" s="560">
        <f t="shared" si="18"/>
        <v>216</v>
      </c>
      <c r="W122" s="563">
        <f t="shared" si="18"/>
        <v>50</v>
      </c>
      <c r="X122" s="564">
        <f t="shared" si="18"/>
        <v>454</v>
      </c>
      <c r="Y122" s="564">
        <f t="shared" si="18"/>
        <v>108</v>
      </c>
      <c r="Z122" s="564">
        <f t="shared" si="18"/>
        <v>80</v>
      </c>
      <c r="AA122" s="564">
        <f t="shared" si="18"/>
        <v>496</v>
      </c>
      <c r="AB122" s="564">
        <f t="shared" si="18"/>
        <v>324</v>
      </c>
      <c r="AC122" s="556">
        <f t="shared" si="18"/>
        <v>28</v>
      </c>
      <c r="AD122" s="556">
        <f t="shared" si="18"/>
        <v>440</v>
      </c>
      <c r="AE122" s="556">
        <f t="shared" si="18"/>
        <v>144</v>
      </c>
      <c r="AF122" s="556">
        <f t="shared" si="18"/>
        <v>20</v>
      </c>
      <c r="AG122" s="556">
        <f t="shared" si="18"/>
        <v>376</v>
      </c>
      <c r="AH122" s="557">
        <f t="shared" si="18"/>
        <v>468</v>
      </c>
      <c r="AJ122" s="52">
        <f>M122+N122+O122+P122+Q122+R122+S122+T122+U122+V122+W122+X122+Y122+Z122+AA122+AB122+AC122+AD122+AE122+AF122+AG122+AH122</f>
        <v>5940</v>
      </c>
    </row>
    <row r="123" spans="1:36" ht="21" customHeight="1">
      <c r="A123" s="687" t="s">
        <v>23</v>
      </c>
      <c r="B123" s="702" t="s">
        <v>372</v>
      </c>
      <c r="C123" s="702"/>
      <c r="D123" s="702"/>
      <c r="E123" s="702"/>
      <c r="F123" s="702"/>
      <c r="G123" s="702"/>
      <c r="H123" s="702"/>
      <c r="I123" s="702"/>
      <c r="J123" s="702"/>
      <c r="K123" s="702"/>
      <c r="L123" s="703"/>
      <c r="M123" s="694">
        <v>578</v>
      </c>
      <c r="N123" s="695"/>
      <c r="O123" s="728">
        <v>816</v>
      </c>
      <c r="P123" s="729"/>
      <c r="Q123" s="357"/>
      <c r="R123" s="305">
        <v>538</v>
      </c>
      <c r="S123" s="358"/>
      <c r="T123" s="306"/>
      <c r="U123" s="305">
        <v>606</v>
      </c>
      <c r="V123" s="359"/>
      <c r="W123" s="427"/>
      <c r="X123" s="380">
        <v>454</v>
      </c>
      <c r="Y123" s="428"/>
      <c r="Z123" s="429"/>
      <c r="AA123" s="380">
        <v>496</v>
      </c>
      <c r="AB123" s="430"/>
      <c r="AC123" s="495"/>
      <c r="AD123" s="448">
        <v>440</v>
      </c>
      <c r="AE123" s="449"/>
      <c r="AF123" s="447"/>
      <c r="AG123" s="448">
        <v>376</v>
      </c>
      <c r="AH123" s="449"/>
    </row>
    <row r="124" spans="1:36" ht="21" customHeight="1">
      <c r="A124" s="688"/>
      <c r="B124" s="704" t="s">
        <v>373</v>
      </c>
      <c r="C124" s="704"/>
      <c r="D124" s="704"/>
      <c r="E124" s="704"/>
      <c r="F124" s="704"/>
      <c r="G124" s="704"/>
      <c r="H124" s="704"/>
      <c r="I124" s="704"/>
      <c r="J124" s="704"/>
      <c r="K124" s="704"/>
      <c r="L124" s="705"/>
      <c r="M124" s="696"/>
      <c r="N124" s="697"/>
      <c r="O124" s="730"/>
      <c r="P124" s="731"/>
      <c r="Q124" s="348"/>
      <c r="R124" s="308"/>
      <c r="S124" s="349"/>
      <c r="T124" s="309"/>
      <c r="U124" s="308"/>
      <c r="V124" s="350">
        <v>216</v>
      </c>
      <c r="W124" s="431"/>
      <c r="X124" s="383"/>
      <c r="Y124" s="432"/>
      <c r="Z124" s="433"/>
      <c r="AA124" s="383"/>
      <c r="AB124" s="434">
        <v>108</v>
      </c>
      <c r="AC124" s="496"/>
      <c r="AD124" s="451"/>
      <c r="AE124" s="452">
        <v>72</v>
      </c>
      <c r="AF124" s="450"/>
      <c r="AG124" s="451"/>
      <c r="AH124" s="452">
        <v>36</v>
      </c>
    </row>
    <row r="125" spans="1:36" ht="21" customHeight="1">
      <c r="A125" s="688"/>
      <c r="B125" s="704" t="s">
        <v>374</v>
      </c>
      <c r="C125" s="704"/>
      <c r="D125" s="704"/>
      <c r="E125" s="704"/>
      <c r="F125" s="704"/>
      <c r="G125" s="704"/>
      <c r="H125" s="704"/>
      <c r="I125" s="704"/>
      <c r="J125" s="704"/>
      <c r="K125" s="704"/>
      <c r="L125" s="705"/>
      <c r="M125" s="696"/>
      <c r="N125" s="697"/>
      <c r="O125" s="730"/>
      <c r="P125" s="731"/>
      <c r="Q125" s="348"/>
      <c r="R125" s="308"/>
      <c r="S125" s="349"/>
      <c r="T125" s="309"/>
      <c r="U125" s="308"/>
      <c r="V125" s="350"/>
      <c r="W125" s="431"/>
      <c r="X125" s="383"/>
      <c r="Y125" s="432">
        <v>108</v>
      </c>
      <c r="Z125" s="433"/>
      <c r="AA125" s="383"/>
      <c r="AB125" s="434">
        <v>216</v>
      </c>
      <c r="AC125" s="496"/>
      <c r="AD125" s="451"/>
      <c r="AE125" s="452">
        <v>72</v>
      </c>
      <c r="AF125" s="450"/>
      <c r="AG125" s="451"/>
      <c r="AH125" s="452">
        <v>72</v>
      </c>
    </row>
    <row r="126" spans="1:36" ht="21" customHeight="1">
      <c r="A126" s="688"/>
      <c r="B126" s="704" t="s">
        <v>375</v>
      </c>
      <c r="C126" s="704"/>
      <c r="D126" s="704"/>
      <c r="E126" s="704"/>
      <c r="F126" s="704"/>
      <c r="G126" s="704"/>
      <c r="H126" s="704"/>
      <c r="I126" s="704"/>
      <c r="J126" s="704"/>
      <c r="K126" s="704"/>
      <c r="L126" s="705"/>
      <c r="M126" s="696"/>
      <c r="N126" s="697"/>
      <c r="O126" s="730"/>
      <c r="P126" s="731"/>
      <c r="Q126" s="348"/>
      <c r="R126" s="308"/>
      <c r="S126" s="349"/>
      <c r="T126" s="309"/>
      <c r="U126" s="308"/>
      <c r="V126" s="350"/>
      <c r="W126" s="431"/>
      <c r="X126" s="383"/>
      <c r="Y126" s="432"/>
      <c r="Z126" s="433"/>
      <c r="AA126" s="383"/>
      <c r="AB126" s="434"/>
      <c r="AC126" s="496"/>
      <c r="AD126" s="451"/>
      <c r="AE126" s="452"/>
      <c r="AF126" s="450"/>
      <c r="AG126" s="451"/>
      <c r="AH126" s="452">
        <v>144</v>
      </c>
    </row>
    <row r="127" spans="1:36" ht="21" customHeight="1">
      <c r="A127" s="688"/>
      <c r="B127" s="704" t="s">
        <v>376</v>
      </c>
      <c r="C127" s="704"/>
      <c r="D127" s="704"/>
      <c r="E127" s="704"/>
      <c r="F127" s="704"/>
      <c r="G127" s="704"/>
      <c r="H127" s="704"/>
      <c r="I127" s="704"/>
      <c r="J127" s="704"/>
      <c r="K127" s="704"/>
      <c r="L127" s="705"/>
      <c r="M127" s="696"/>
      <c r="N127" s="697"/>
      <c r="O127" s="730"/>
      <c r="P127" s="731"/>
      <c r="Q127" s="348"/>
      <c r="R127" s="308"/>
      <c r="S127" s="349"/>
      <c r="T127" s="309"/>
      <c r="U127" s="308"/>
      <c r="V127" s="350"/>
      <c r="W127" s="435">
        <v>1</v>
      </c>
      <c r="X127" s="383"/>
      <c r="Y127" s="432"/>
      <c r="Z127" s="433"/>
      <c r="AA127" s="383"/>
      <c r="AB127" s="434"/>
      <c r="AC127" s="497">
        <v>2</v>
      </c>
      <c r="AD127" s="451"/>
      <c r="AE127" s="452"/>
      <c r="AF127" s="450"/>
      <c r="AG127" s="451"/>
      <c r="AH127" s="452"/>
    </row>
    <row r="128" spans="1:36" ht="21" customHeight="1">
      <c r="A128" s="688"/>
      <c r="B128" s="706" t="s">
        <v>377</v>
      </c>
      <c r="C128" s="706"/>
      <c r="D128" s="706"/>
      <c r="E128" s="706"/>
      <c r="F128" s="706"/>
      <c r="G128" s="706"/>
      <c r="H128" s="706"/>
      <c r="I128" s="706"/>
      <c r="J128" s="706"/>
      <c r="K128" s="706"/>
      <c r="L128" s="707"/>
      <c r="M128" s="698">
        <v>3</v>
      </c>
      <c r="N128" s="699"/>
      <c r="O128" s="732">
        <v>3</v>
      </c>
      <c r="P128" s="733"/>
      <c r="Q128" s="348"/>
      <c r="R128" s="308">
        <v>2</v>
      </c>
      <c r="S128" s="349"/>
      <c r="T128" s="309"/>
      <c r="U128" s="308">
        <v>4</v>
      </c>
      <c r="V128" s="350"/>
      <c r="W128" s="431"/>
      <c r="X128" s="383">
        <v>2</v>
      </c>
      <c r="Y128" s="432">
        <v>1</v>
      </c>
      <c r="Z128" s="433"/>
      <c r="AA128" s="383">
        <v>3</v>
      </c>
      <c r="AB128" s="434"/>
      <c r="AC128" s="496"/>
      <c r="AD128" s="451">
        <v>2</v>
      </c>
      <c r="AE128" s="452"/>
      <c r="AF128" s="450"/>
      <c r="AG128" s="451">
        <v>1</v>
      </c>
      <c r="AH128" s="452">
        <v>3</v>
      </c>
    </row>
    <row r="129" spans="1:34" ht="21" customHeight="1">
      <c r="A129" s="688"/>
      <c r="B129" s="708" t="s">
        <v>378</v>
      </c>
      <c r="C129" s="708"/>
      <c r="D129" s="708"/>
      <c r="E129" s="708"/>
      <c r="F129" s="708"/>
      <c r="G129" s="708"/>
      <c r="H129" s="708"/>
      <c r="I129" s="708"/>
      <c r="J129" s="708"/>
      <c r="K129" s="708"/>
      <c r="L129" s="709"/>
      <c r="M129" s="698">
        <v>0</v>
      </c>
      <c r="N129" s="699"/>
      <c r="O129" s="732">
        <v>0</v>
      </c>
      <c r="P129" s="733"/>
      <c r="Q129" s="348"/>
      <c r="R129" s="308">
        <v>0</v>
      </c>
      <c r="S129" s="349"/>
      <c r="T129" s="309"/>
      <c r="U129" s="308">
        <v>3</v>
      </c>
      <c r="V129" s="350"/>
      <c r="W129" s="431"/>
      <c r="X129" s="383">
        <v>1</v>
      </c>
      <c r="Y129" s="432"/>
      <c r="Z129" s="433"/>
      <c r="AA129" s="383">
        <v>0</v>
      </c>
      <c r="AB129" s="434"/>
      <c r="AC129" s="496"/>
      <c r="AD129" s="451">
        <v>0</v>
      </c>
      <c r="AE129" s="452"/>
      <c r="AF129" s="450"/>
      <c r="AG129" s="451">
        <v>0</v>
      </c>
      <c r="AH129" s="452"/>
    </row>
    <row r="130" spans="1:34" ht="21" customHeight="1">
      <c r="A130" s="688"/>
      <c r="B130" s="710" t="s">
        <v>379</v>
      </c>
      <c r="C130" s="710"/>
      <c r="D130" s="710"/>
      <c r="E130" s="710"/>
      <c r="F130" s="710"/>
      <c r="G130" s="710"/>
      <c r="H130" s="710"/>
      <c r="I130" s="710"/>
      <c r="J130" s="710"/>
      <c r="K130" s="710"/>
      <c r="L130" s="711"/>
      <c r="M130" s="698">
        <v>2</v>
      </c>
      <c r="N130" s="699"/>
      <c r="O130" s="732">
        <v>8</v>
      </c>
      <c r="P130" s="733"/>
      <c r="Q130" s="348"/>
      <c r="R130" s="308">
        <v>5</v>
      </c>
      <c r="S130" s="349"/>
      <c r="T130" s="309"/>
      <c r="U130" s="308">
        <v>4</v>
      </c>
      <c r="V130" s="350">
        <v>1</v>
      </c>
      <c r="W130" s="431"/>
      <c r="X130" s="383">
        <v>1</v>
      </c>
      <c r="Y130" s="432">
        <v>1</v>
      </c>
      <c r="Z130" s="433"/>
      <c r="AA130" s="383">
        <v>5</v>
      </c>
      <c r="AB130" s="434">
        <v>3</v>
      </c>
      <c r="AC130" s="496"/>
      <c r="AD130" s="451">
        <v>3</v>
      </c>
      <c r="AE130" s="452">
        <v>2</v>
      </c>
      <c r="AF130" s="450"/>
      <c r="AG130" s="451">
        <v>5</v>
      </c>
      <c r="AH130" s="452"/>
    </row>
    <row r="131" spans="1:34" ht="21" customHeight="1">
      <c r="A131" s="688"/>
      <c r="B131" s="704" t="s">
        <v>380</v>
      </c>
      <c r="C131" s="704"/>
      <c r="D131" s="704"/>
      <c r="E131" s="704"/>
      <c r="F131" s="704"/>
      <c r="G131" s="704"/>
      <c r="H131" s="704"/>
      <c r="I131" s="704"/>
      <c r="J131" s="704"/>
      <c r="K131" s="704"/>
      <c r="L131" s="705"/>
      <c r="M131" s="698">
        <v>0</v>
      </c>
      <c r="N131" s="699"/>
      <c r="O131" s="732">
        <v>1</v>
      </c>
      <c r="P131" s="733"/>
      <c r="Q131" s="348"/>
      <c r="R131" s="308">
        <v>0</v>
      </c>
      <c r="S131" s="349"/>
      <c r="T131" s="309"/>
      <c r="U131" s="308">
        <v>0</v>
      </c>
      <c r="V131" s="350"/>
      <c r="W131" s="431"/>
      <c r="X131" s="383">
        <v>1</v>
      </c>
      <c r="Y131" s="432"/>
      <c r="Z131" s="433"/>
      <c r="AA131" s="383">
        <v>0</v>
      </c>
      <c r="AB131" s="434"/>
      <c r="AC131" s="496"/>
      <c r="AD131" s="451">
        <v>1</v>
      </c>
      <c r="AE131" s="452"/>
      <c r="AF131" s="450"/>
      <c r="AG131" s="451">
        <v>3</v>
      </c>
      <c r="AH131" s="452"/>
    </row>
    <row r="132" spans="1:34" ht="21" customHeight="1" thickBot="1">
      <c r="A132" s="689"/>
      <c r="B132" s="712" t="s">
        <v>381</v>
      </c>
      <c r="C132" s="712"/>
      <c r="D132" s="712"/>
      <c r="E132" s="712"/>
      <c r="F132" s="712"/>
      <c r="G132" s="712"/>
      <c r="H132" s="712"/>
      <c r="I132" s="712"/>
      <c r="J132" s="712"/>
      <c r="K132" s="712"/>
      <c r="L132" s="713"/>
      <c r="M132" s="700">
        <v>2</v>
      </c>
      <c r="N132" s="701"/>
      <c r="O132" s="726">
        <v>9</v>
      </c>
      <c r="P132" s="727"/>
      <c r="Q132" s="351"/>
      <c r="R132" s="352">
        <v>2</v>
      </c>
      <c r="S132" s="353"/>
      <c r="T132" s="354"/>
      <c r="U132" s="352">
        <v>9</v>
      </c>
      <c r="V132" s="355"/>
      <c r="W132" s="436"/>
      <c r="X132" s="437">
        <v>2</v>
      </c>
      <c r="Y132" s="438"/>
      <c r="Z132" s="439"/>
      <c r="AA132" s="437">
        <v>8</v>
      </c>
      <c r="AB132" s="438"/>
      <c r="AC132" s="498"/>
      <c r="AD132" s="499">
        <v>2</v>
      </c>
      <c r="AE132" s="500"/>
      <c r="AF132" s="501"/>
      <c r="AG132" s="499">
        <v>0</v>
      </c>
      <c r="AH132" s="502"/>
    </row>
    <row r="133" spans="1:34">
      <c r="B133" s="56"/>
      <c r="R133" s="56"/>
      <c r="S133" s="56"/>
    </row>
    <row r="134" spans="1:34">
      <c r="B134" s="56"/>
      <c r="R134" s="56"/>
      <c r="S134" s="56"/>
    </row>
    <row r="135" spans="1:34">
      <c r="B135" s="56"/>
      <c r="R135" s="56"/>
      <c r="S135" s="56"/>
    </row>
    <row r="136" spans="1:34">
      <c r="B136" s="56"/>
      <c r="R136" s="56"/>
      <c r="S136" s="56"/>
    </row>
    <row r="137" spans="1:34">
      <c r="B137" s="56"/>
      <c r="R137" s="56"/>
      <c r="S137" s="56"/>
    </row>
    <row r="138" spans="1:34">
      <c r="B138" s="56"/>
      <c r="R138" s="56"/>
      <c r="S138" s="56"/>
    </row>
    <row r="139" spans="1:34">
      <c r="B139" s="56"/>
      <c r="R139" s="56"/>
      <c r="S139" s="56"/>
    </row>
    <row r="140" spans="1:34">
      <c r="B140" s="56"/>
      <c r="R140" s="56"/>
      <c r="S140" s="56"/>
    </row>
    <row r="141" spans="1:34">
      <c r="B141" s="56"/>
      <c r="R141" s="56"/>
      <c r="S141" s="56"/>
    </row>
    <row r="142" spans="1:34">
      <c r="B142" s="56"/>
      <c r="R142" s="56"/>
      <c r="S142" s="56"/>
    </row>
    <row r="143" spans="1:34">
      <c r="B143" s="56"/>
      <c r="R143" s="56"/>
      <c r="S143" s="56"/>
    </row>
    <row r="144" spans="1:34">
      <c r="B144" s="56"/>
      <c r="R144" s="56"/>
      <c r="S144" s="56"/>
    </row>
    <row r="145" spans="2:19">
      <c r="B145" s="56"/>
      <c r="R145" s="56"/>
      <c r="S145" s="56"/>
    </row>
    <row r="146" spans="2:19">
      <c r="B146" s="56"/>
      <c r="R146" s="56"/>
      <c r="S146" s="56"/>
    </row>
    <row r="147" spans="2:19">
      <c r="B147" s="56"/>
      <c r="R147" s="56"/>
      <c r="S147" s="56"/>
    </row>
    <row r="148" spans="2:19">
      <c r="B148" s="56"/>
      <c r="R148" s="56"/>
      <c r="S148" s="56"/>
    </row>
    <row r="149" spans="2:19">
      <c r="B149" s="56"/>
      <c r="R149" s="56"/>
      <c r="S149" s="56"/>
    </row>
    <row r="150" spans="2:19">
      <c r="B150" s="56"/>
      <c r="R150" s="56"/>
      <c r="S150" s="56"/>
    </row>
    <row r="151" spans="2:19">
      <c r="B151" s="56"/>
      <c r="R151" s="56"/>
      <c r="S151" s="56"/>
    </row>
    <row r="152" spans="2:19">
      <c r="B152" s="56"/>
      <c r="R152" s="56"/>
      <c r="S152" s="56"/>
    </row>
    <row r="153" spans="2:19">
      <c r="B153" s="56"/>
      <c r="R153" s="56"/>
      <c r="S153" s="56"/>
    </row>
    <row r="154" spans="2:19">
      <c r="B154" s="56"/>
      <c r="R154" s="56"/>
      <c r="S154" s="56"/>
    </row>
    <row r="155" spans="2:19">
      <c r="B155" s="56"/>
      <c r="R155" s="56"/>
      <c r="S155" s="56"/>
    </row>
    <row r="156" spans="2:19">
      <c r="B156" s="56"/>
      <c r="R156" s="56"/>
      <c r="S156" s="56"/>
    </row>
    <row r="157" spans="2:19">
      <c r="B157" s="56"/>
      <c r="R157" s="56"/>
      <c r="S157" s="56"/>
    </row>
    <row r="158" spans="2:19">
      <c r="B158" s="56"/>
      <c r="R158" s="56"/>
      <c r="S158" s="56"/>
    </row>
    <row r="159" spans="2:19">
      <c r="B159" s="56"/>
      <c r="R159" s="56"/>
      <c r="S159" s="56"/>
    </row>
    <row r="160" spans="2:19">
      <c r="B160" s="56"/>
      <c r="R160" s="56"/>
      <c r="S160" s="56"/>
    </row>
    <row r="161" spans="2:19">
      <c r="B161" s="56"/>
      <c r="R161" s="56"/>
      <c r="S161" s="56"/>
    </row>
    <row r="162" spans="2:19">
      <c r="B162" s="56"/>
      <c r="R162" s="56"/>
      <c r="S162" s="56"/>
    </row>
    <row r="163" spans="2:19">
      <c r="B163" s="56"/>
      <c r="R163" s="56"/>
      <c r="S163" s="56"/>
    </row>
    <row r="164" spans="2:19">
      <c r="B164" s="56"/>
      <c r="R164" s="56"/>
      <c r="S164" s="56"/>
    </row>
    <row r="165" spans="2:19">
      <c r="B165" s="56"/>
      <c r="R165" s="56"/>
      <c r="S165" s="56"/>
    </row>
    <row r="166" spans="2:19">
      <c r="B166" s="56"/>
      <c r="R166" s="56"/>
      <c r="S166" s="56"/>
    </row>
    <row r="167" spans="2:19">
      <c r="B167" s="56"/>
      <c r="R167" s="56"/>
      <c r="S167" s="56"/>
    </row>
    <row r="168" spans="2:19">
      <c r="B168" s="56"/>
      <c r="R168" s="56"/>
      <c r="S168" s="56"/>
    </row>
    <row r="169" spans="2:19">
      <c r="B169" s="56"/>
      <c r="R169" s="56"/>
      <c r="S169" s="56"/>
    </row>
    <row r="170" spans="2:19">
      <c r="B170" s="56"/>
      <c r="R170" s="56"/>
      <c r="S170" s="56"/>
    </row>
    <row r="171" spans="2:19">
      <c r="B171" s="56"/>
      <c r="R171" s="56"/>
      <c r="S171" s="56"/>
    </row>
    <row r="172" spans="2:19">
      <c r="B172" s="56"/>
      <c r="R172" s="56"/>
      <c r="S172" s="56"/>
    </row>
    <row r="173" spans="2:19">
      <c r="B173" s="56"/>
      <c r="R173" s="56"/>
      <c r="S173" s="56"/>
    </row>
    <row r="174" spans="2:19">
      <c r="B174" s="56"/>
      <c r="R174" s="56"/>
      <c r="S174" s="56"/>
    </row>
    <row r="175" spans="2:19">
      <c r="B175" s="56"/>
      <c r="R175" s="56"/>
      <c r="S175" s="56"/>
    </row>
    <row r="176" spans="2:19">
      <c r="B176" s="56"/>
      <c r="R176" s="56"/>
      <c r="S176" s="56"/>
    </row>
    <row r="177" spans="2:19">
      <c r="B177" s="56"/>
      <c r="R177" s="56"/>
      <c r="S177" s="56"/>
    </row>
    <row r="178" spans="2:19">
      <c r="B178" s="56"/>
      <c r="R178" s="56"/>
      <c r="S178" s="56"/>
    </row>
    <row r="179" spans="2:19">
      <c r="B179" s="56"/>
      <c r="R179" s="56"/>
      <c r="S179" s="56"/>
    </row>
    <row r="180" spans="2:19">
      <c r="B180" s="56"/>
      <c r="R180" s="56"/>
      <c r="S180" s="56"/>
    </row>
    <row r="181" spans="2:19">
      <c r="B181" s="56"/>
      <c r="R181" s="56"/>
      <c r="S181" s="56"/>
    </row>
    <row r="182" spans="2:19">
      <c r="B182" s="56"/>
      <c r="R182" s="56"/>
      <c r="S182" s="56"/>
    </row>
    <row r="183" spans="2:19">
      <c r="B183" s="56"/>
      <c r="R183" s="56"/>
      <c r="S183" s="56"/>
    </row>
    <row r="184" spans="2:19">
      <c r="B184" s="56"/>
      <c r="R184" s="56"/>
      <c r="S184" s="56"/>
    </row>
    <row r="185" spans="2:19">
      <c r="B185" s="56"/>
      <c r="R185" s="56"/>
      <c r="S185" s="56"/>
    </row>
    <row r="186" spans="2:19">
      <c r="B186" s="56"/>
      <c r="R186" s="56"/>
      <c r="S186" s="56"/>
    </row>
    <row r="187" spans="2:19">
      <c r="B187" s="56"/>
      <c r="R187" s="56"/>
      <c r="S187" s="56"/>
    </row>
    <row r="188" spans="2:19">
      <c r="B188" s="56"/>
      <c r="R188" s="56"/>
      <c r="S188" s="56"/>
    </row>
    <row r="189" spans="2:19">
      <c r="B189" s="56"/>
      <c r="R189" s="56"/>
      <c r="S189" s="56"/>
    </row>
    <row r="190" spans="2:19">
      <c r="B190" s="56"/>
      <c r="R190" s="56"/>
      <c r="S190" s="56"/>
    </row>
    <row r="191" spans="2:19">
      <c r="B191" s="56"/>
      <c r="R191" s="56"/>
      <c r="S191" s="56"/>
    </row>
    <row r="192" spans="2:19">
      <c r="B192" s="56"/>
      <c r="R192" s="56"/>
      <c r="S192" s="56"/>
    </row>
    <row r="193" spans="2:19">
      <c r="B193" s="56"/>
      <c r="R193" s="56"/>
      <c r="S193" s="56"/>
    </row>
    <row r="194" spans="2:19">
      <c r="B194" s="56"/>
      <c r="R194" s="56"/>
      <c r="S194" s="56"/>
    </row>
    <row r="195" spans="2:19">
      <c r="B195" s="56"/>
      <c r="R195" s="56"/>
      <c r="S195" s="56"/>
    </row>
    <row r="196" spans="2:19">
      <c r="B196" s="56"/>
      <c r="R196" s="56"/>
      <c r="S196" s="56"/>
    </row>
    <row r="197" spans="2:19">
      <c r="B197" s="56"/>
      <c r="R197" s="56"/>
      <c r="S197" s="56"/>
    </row>
    <row r="198" spans="2:19">
      <c r="B198" s="56"/>
      <c r="R198" s="56"/>
      <c r="S198" s="56"/>
    </row>
    <row r="199" spans="2:19">
      <c r="B199" s="56"/>
      <c r="R199" s="56"/>
      <c r="S199" s="56"/>
    </row>
    <row r="200" spans="2:19">
      <c r="B200" s="56"/>
      <c r="R200" s="56"/>
      <c r="S200" s="56"/>
    </row>
    <row r="201" spans="2:19">
      <c r="B201" s="56"/>
      <c r="R201" s="56"/>
      <c r="S201" s="56"/>
    </row>
    <row r="202" spans="2:19">
      <c r="B202" s="56"/>
      <c r="R202" s="56"/>
      <c r="S202" s="56"/>
    </row>
    <row r="203" spans="2:19">
      <c r="B203" s="56"/>
      <c r="R203" s="56"/>
      <c r="S203" s="56"/>
    </row>
    <row r="204" spans="2:19">
      <c r="B204" s="56"/>
      <c r="R204" s="56"/>
      <c r="S204" s="56"/>
    </row>
    <row r="205" spans="2:19">
      <c r="B205" s="56"/>
      <c r="R205" s="56"/>
      <c r="S205" s="56"/>
    </row>
    <row r="206" spans="2:19">
      <c r="B206" s="56"/>
      <c r="R206" s="56"/>
      <c r="S206" s="56"/>
    </row>
    <row r="207" spans="2:19">
      <c r="B207" s="56"/>
      <c r="R207" s="56"/>
      <c r="S207" s="56"/>
    </row>
    <row r="208" spans="2:19">
      <c r="B208" s="56"/>
      <c r="R208" s="56"/>
      <c r="S208" s="56"/>
    </row>
    <row r="209" spans="2:19">
      <c r="B209" s="56"/>
      <c r="R209" s="56"/>
      <c r="S209" s="56"/>
    </row>
    <row r="210" spans="2:19">
      <c r="B210" s="56"/>
      <c r="R210" s="56"/>
      <c r="S210" s="56"/>
    </row>
    <row r="211" spans="2:19">
      <c r="B211" s="56"/>
      <c r="R211" s="56"/>
      <c r="S211" s="56"/>
    </row>
    <row r="212" spans="2:19">
      <c r="B212" s="56"/>
      <c r="R212" s="56"/>
      <c r="S212" s="56"/>
    </row>
    <row r="213" spans="2:19">
      <c r="B213" s="56"/>
      <c r="R213" s="56"/>
      <c r="S213" s="56"/>
    </row>
    <row r="214" spans="2:19">
      <c r="B214" s="56"/>
      <c r="R214" s="56"/>
      <c r="S214" s="56"/>
    </row>
    <row r="215" spans="2:19">
      <c r="B215" s="56"/>
      <c r="R215" s="56"/>
      <c r="S215" s="56"/>
    </row>
    <row r="216" spans="2:19">
      <c r="B216" s="56"/>
      <c r="R216" s="56"/>
      <c r="S216" s="56"/>
    </row>
    <row r="217" spans="2:19">
      <c r="B217" s="56"/>
      <c r="R217" s="56"/>
      <c r="S217" s="56"/>
    </row>
    <row r="218" spans="2:19">
      <c r="B218" s="56"/>
      <c r="R218" s="56"/>
      <c r="S218" s="56"/>
    </row>
    <row r="219" spans="2:19">
      <c r="B219" s="56"/>
      <c r="R219" s="56"/>
      <c r="S219" s="56"/>
    </row>
    <row r="220" spans="2:19">
      <c r="B220" s="56"/>
      <c r="R220" s="56"/>
      <c r="S220" s="56"/>
    </row>
    <row r="221" spans="2:19">
      <c r="B221" s="56"/>
      <c r="R221" s="56"/>
      <c r="S221" s="56"/>
    </row>
    <row r="222" spans="2:19">
      <c r="B222" s="56"/>
      <c r="R222" s="56"/>
      <c r="S222" s="56"/>
    </row>
    <row r="223" spans="2:19">
      <c r="B223" s="56"/>
      <c r="R223" s="56"/>
      <c r="S223" s="56"/>
    </row>
    <row r="224" spans="2:19">
      <c r="B224" s="56"/>
      <c r="R224" s="56"/>
      <c r="S224" s="56"/>
    </row>
    <row r="225" spans="2:19">
      <c r="B225" s="56"/>
      <c r="R225" s="56"/>
      <c r="S225" s="56"/>
    </row>
    <row r="226" spans="2:19">
      <c r="B226" s="56"/>
      <c r="R226" s="56"/>
      <c r="S226" s="56"/>
    </row>
    <row r="227" spans="2:19">
      <c r="B227" s="56"/>
      <c r="R227" s="56"/>
      <c r="S227" s="56"/>
    </row>
    <row r="228" spans="2:19">
      <c r="B228" s="56"/>
      <c r="R228" s="56"/>
      <c r="S228" s="56"/>
    </row>
    <row r="229" spans="2:19">
      <c r="B229" s="56"/>
      <c r="R229" s="56"/>
      <c r="S229" s="56"/>
    </row>
    <row r="230" spans="2:19">
      <c r="B230" s="56"/>
      <c r="R230" s="56"/>
      <c r="S230" s="56"/>
    </row>
    <row r="231" spans="2:19">
      <c r="B231" s="56"/>
      <c r="R231" s="56"/>
      <c r="S231" s="56"/>
    </row>
    <row r="232" spans="2:19">
      <c r="B232" s="56"/>
      <c r="R232" s="56"/>
      <c r="S232" s="56"/>
    </row>
    <row r="233" spans="2:19">
      <c r="B233" s="56"/>
      <c r="R233" s="56"/>
      <c r="S233" s="56"/>
    </row>
    <row r="234" spans="2:19">
      <c r="B234" s="56"/>
      <c r="R234" s="56"/>
      <c r="S234" s="56"/>
    </row>
    <row r="235" spans="2:19">
      <c r="B235" s="56"/>
      <c r="R235" s="56"/>
      <c r="S235" s="56"/>
    </row>
    <row r="236" spans="2:19">
      <c r="B236" s="56"/>
      <c r="R236" s="56"/>
      <c r="S236" s="56"/>
    </row>
    <row r="237" spans="2:19">
      <c r="B237" s="56"/>
      <c r="R237" s="56"/>
      <c r="S237" s="56"/>
    </row>
    <row r="238" spans="2:19">
      <c r="B238" s="56"/>
      <c r="R238" s="56"/>
      <c r="S238" s="56"/>
    </row>
    <row r="239" spans="2:19">
      <c r="B239" s="56"/>
      <c r="R239" s="56"/>
      <c r="S239" s="56"/>
    </row>
    <row r="240" spans="2:19">
      <c r="B240" s="56"/>
      <c r="R240" s="56"/>
      <c r="S240" s="56"/>
    </row>
    <row r="241" spans="2:19">
      <c r="B241" s="56"/>
      <c r="R241" s="56"/>
      <c r="S241" s="56"/>
    </row>
    <row r="242" spans="2:19">
      <c r="B242" s="56"/>
      <c r="R242" s="56"/>
      <c r="S242" s="56"/>
    </row>
    <row r="243" spans="2:19">
      <c r="B243" s="56"/>
      <c r="R243" s="56"/>
      <c r="S243" s="56"/>
    </row>
    <row r="244" spans="2:19">
      <c r="B244" s="56"/>
      <c r="R244" s="56"/>
      <c r="S244" s="56"/>
    </row>
    <row r="245" spans="2:19">
      <c r="B245" s="56"/>
      <c r="R245" s="56"/>
      <c r="S245" s="56"/>
    </row>
    <row r="246" spans="2:19">
      <c r="B246" s="56"/>
      <c r="R246" s="56"/>
      <c r="S246" s="56"/>
    </row>
    <row r="247" spans="2:19">
      <c r="B247" s="56"/>
      <c r="R247" s="56"/>
      <c r="S247" s="56"/>
    </row>
    <row r="248" spans="2:19">
      <c r="B248" s="56"/>
      <c r="R248" s="56"/>
      <c r="S248" s="56"/>
    </row>
    <row r="249" spans="2:19">
      <c r="B249" s="56"/>
      <c r="R249" s="56"/>
      <c r="S249" s="56"/>
    </row>
    <row r="250" spans="2:19">
      <c r="B250" s="56"/>
      <c r="R250" s="56"/>
      <c r="S250" s="56"/>
    </row>
    <row r="251" spans="2:19">
      <c r="B251" s="56"/>
      <c r="R251" s="56"/>
      <c r="S251" s="56"/>
    </row>
    <row r="252" spans="2:19">
      <c r="B252" s="56"/>
      <c r="R252" s="56"/>
      <c r="S252" s="56"/>
    </row>
    <row r="253" spans="2:19">
      <c r="B253" s="56"/>
      <c r="R253" s="56"/>
      <c r="S253" s="56"/>
    </row>
    <row r="254" spans="2:19">
      <c r="B254" s="56"/>
      <c r="R254" s="56"/>
      <c r="S254" s="56"/>
    </row>
    <row r="255" spans="2:19">
      <c r="B255" s="56"/>
      <c r="R255" s="56"/>
      <c r="S255" s="56"/>
    </row>
    <row r="256" spans="2:19">
      <c r="B256" s="56"/>
      <c r="R256" s="56"/>
      <c r="S256" s="56"/>
    </row>
    <row r="257" spans="2:19">
      <c r="B257" s="56"/>
      <c r="R257" s="56"/>
      <c r="S257" s="56"/>
    </row>
    <row r="258" spans="2:19">
      <c r="B258" s="56"/>
      <c r="R258" s="56"/>
      <c r="S258" s="56"/>
    </row>
    <row r="259" spans="2:19">
      <c r="B259" s="56"/>
      <c r="R259" s="56"/>
      <c r="S259" s="56"/>
    </row>
    <row r="260" spans="2:19">
      <c r="B260" s="56"/>
      <c r="R260" s="56"/>
      <c r="S260" s="56"/>
    </row>
    <row r="261" spans="2:19">
      <c r="B261" s="56"/>
      <c r="R261" s="56"/>
      <c r="S261" s="56"/>
    </row>
    <row r="262" spans="2:19">
      <c r="B262" s="56"/>
      <c r="R262" s="56"/>
      <c r="S262" s="56"/>
    </row>
    <row r="263" spans="2:19">
      <c r="B263" s="56"/>
      <c r="R263" s="56"/>
      <c r="S263" s="56"/>
    </row>
    <row r="264" spans="2:19">
      <c r="B264" s="56"/>
      <c r="R264" s="56"/>
      <c r="S264" s="56"/>
    </row>
    <row r="265" spans="2:19">
      <c r="B265" s="56"/>
      <c r="R265" s="56"/>
      <c r="S265" s="56"/>
    </row>
    <row r="266" spans="2:19">
      <c r="B266" s="56"/>
      <c r="R266" s="56"/>
      <c r="S266" s="56"/>
    </row>
    <row r="267" spans="2:19">
      <c r="B267" s="56"/>
      <c r="R267" s="56"/>
      <c r="S267" s="56"/>
    </row>
    <row r="268" spans="2:19">
      <c r="B268" s="56"/>
      <c r="R268" s="56"/>
      <c r="S268" s="56"/>
    </row>
    <row r="269" spans="2:19">
      <c r="B269" s="56"/>
      <c r="R269" s="56"/>
      <c r="S269" s="56"/>
    </row>
    <row r="270" spans="2:19">
      <c r="B270" s="56"/>
      <c r="R270" s="56"/>
      <c r="S270" s="56"/>
    </row>
    <row r="271" spans="2:19">
      <c r="B271" s="56"/>
      <c r="R271" s="56"/>
      <c r="S271" s="56"/>
    </row>
    <row r="272" spans="2:19">
      <c r="B272" s="56"/>
      <c r="R272" s="56"/>
      <c r="S272" s="56"/>
    </row>
    <row r="273" spans="2:19">
      <c r="B273" s="56"/>
      <c r="R273" s="56"/>
      <c r="S273" s="56"/>
    </row>
    <row r="274" spans="2:19">
      <c r="B274" s="56"/>
      <c r="R274" s="56"/>
      <c r="S274" s="56"/>
    </row>
    <row r="275" spans="2:19">
      <c r="B275" s="56"/>
      <c r="R275" s="56"/>
      <c r="S275" s="56"/>
    </row>
    <row r="276" spans="2:19">
      <c r="B276" s="56"/>
      <c r="R276" s="56"/>
      <c r="S276" s="56"/>
    </row>
    <row r="277" spans="2:19">
      <c r="B277" s="56"/>
      <c r="R277" s="56"/>
      <c r="S277" s="56"/>
    </row>
    <row r="278" spans="2:19">
      <c r="B278" s="56"/>
      <c r="R278" s="56"/>
      <c r="S278" s="56"/>
    </row>
    <row r="279" spans="2:19">
      <c r="B279" s="56"/>
      <c r="R279" s="56"/>
      <c r="S279" s="56"/>
    </row>
    <row r="280" spans="2:19">
      <c r="B280" s="56"/>
      <c r="R280" s="56"/>
      <c r="S280" s="56"/>
    </row>
    <row r="281" spans="2:19">
      <c r="B281" s="56"/>
      <c r="R281" s="56"/>
      <c r="S281" s="56"/>
    </row>
    <row r="282" spans="2:19">
      <c r="B282" s="56"/>
      <c r="R282" s="56"/>
      <c r="S282" s="56"/>
    </row>
    <row r="283" spans="2:19">
      <c r="B283" s="56"/>
      <c r="R283" s="56"/>
      <c r="S283" s="56"/>
    </row>
    <row r="284" spans="2:19">
      <c r="B284" s="56"/>
      <c r="R284" s="56"/>
      <c r="S284" s="56"/>
    </row>
  </sheetData>
  <mergeCells count="112">
    <mergeCell ref="O132:P13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51:A52"/>
    <mergeCell ref="H51:H52"/>
    <mergeCell ref="I51:I52"/>
    <mergeCell ref="J51:J52"/>
    <mergeCell ref="C51:C52"/>
    <mergeCell ref="D51:D52"/>
    <mergeCell ref="E51:E52"/>
    <mergeCell ref="F51:F52"/>
    <mergeCell ref="G51:G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A123:A132"/>
    <mergeCell ref="C60:C61"/>
    <mergeCell ref="A117:B117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B123:L123"/>
    <mergeCell ref="B124:L124"/>
    <mergeCell ref="B125:L125"/>
    <mergeCell ref="B126:L126"/>
    <mergeCell ref="B127:L127"/>
    <mergeCell ref="B128:L128"/>
    <mergeCell ref="B129:L129"/>
    <mergeCell ref="B130:L130"/>
    <mergeCell ref="B131:L131"/>
    <mergeCell ref="B132:L132"/>
    <mergeCell ref="B1:AG1"/>
    <mergeCell ref="A3:A9"/>
    <mergeCell ref="B3:B9"/>
    <mergeCell ref="C3:C9"/>
    <mergeCell ref="D3:D9"/>
    <mergeCell ref="E3:L3"/>
    <mergeCell ref="M3:AH4"/>
    <mergeCell ref="E4:E9"/>
    <mergeCell ref="F4:L4"/>
    <mergeCell ref="F5:F9"/>
    <mergeCell ref="G5:K5"/>
    <mergeCell ref="L5:L9"/>
    <mergeCell ref="M5:P5"/>
    <mergeCell ref="Q5:V5"/>
    <mergeCell ref="W5:AB5"/>
    <mergeCell ref="AC5:AH5"/>
    <mergeCell ref="G6:G9"/>
    <mergeCell ref="H6:H9"/>
    <mergeCell ref="AC7:AE7"/>
    <mergeCell ref="AF7:AH7"/>
    <mergeCell ref="M8:N8"/>
    <mergeCell ref="O8:P8"/>
    <mergeCell ref="Q8:S8"/>
    <mergeCell ref="T8:V8"/>
    <mergeCell ref="I6:I9"/>
    <mergeCell ref="J6:K6"/>
    <mergeCell ref="AC6:AE6"/>
    <mergeCell ref="AF6:AH6"/>
    <mergeCell ref="J7:J9"/>
    <mergeCell ref="K7:K9"/>
    <mergeCell ref="M6:N6"/>
    <mergeCell ref="O6:P6"/>
    <mergeCell ref="Q6:S6"/>
    <mergeCell ref="T6:V6"/>
    <mergeCell ref="W6:Y6"/>
    <mergeCell ref="Z6:AB6"/>
    <mergeCell ref="W8:Y8"/>
    <mergeCell ref="Z8:AB8"/>
    <mergeCell ref="AC8:AE8"/>
    <mergeCell ref="AF8:AH8"/>
    <mergeCell ref="M7:N7"/>
    <mergeCell ref="O7:P7"/>
    <mergeCell ref="Q7:S7"/>
    <mergeCell ref="T7:V7"/>
    <mergeCell ref="W7:Y7"/>
    <mergeCell ref="Z7:AB7"/>
  </mergeCells>
  <pageMargins left="0" right="0" top="0" bottom="0" header="0" footer="0"/>
  <pageSetup paperSize="9" scale="80" orientation="landscape" r:id="rId1"/>
  <headerFooter alignWithMargins="0"/>
  <ignoredErrors>
    <ignoredError sqref="M35:P35 F12 D35:L35 W29:AH29 Q35:AH35 E40:L40 Q40 Q109 S40:T40 V40:AF40 AH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K16"/>
  <sheetViews>
    <sheetView workbookViewId="0">
      <selection activeCell="BM13" sqref="BM13"/>
    </sheetView>
  </sheetViews>
  <sheetFormatPr defaultColWidth="12.5703125" defaultRowHeight="13.5" customHeight="1"/>
  <cols>
    <col min="1" max="1" width="5.28515625" style="27" customWidth="1"/>
    <col min="2" max="53" width="2.7109375" style="27" customWidth="1"/>
    <col min="54" max="54" width="0.140625" style="27" customWidth="1"/>
    <col min="55" max="55" width="2.85546875" style="27" hidden="1" customWidth="1"/>
    <col min="56" max="56" width="3" style="27" hidden="1" customWidth="1"/>
    <col min="57" max="57" width="0.5703125" style="27" hidden="1" customWidth="1"/>
    <col min="58" max="58" width="2.85546875" style="27" hidden="1" customWidth="1"/>
    <col min="59" max="59" width="1.7109375" style="27" hidden="1" customWidth="1"/>
    <col min="60" max="60" width="0.140625" style="27" hidden="1" customWidth="1"/>
    <col min="61" max="61" width="2.85546875" style="27" hidden="1" customWidth="1"/>
    <col min="62" max="62" width="4.42578125" style="27" hidden="1" customWidth="1"/>
    <col min="63" max="63" width="0.28515625" style="27" hidden="1" customWidth="1"/>
    <col min="64" max="16384" width="12.5703125" style="27"/>
  </cols>
  <sheetData>
    <row r="1" spans="1:63" ht="36" customHeight="1">
      <c r="A1" s="734" t="s">
        <v>143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  <c r="AM1" s="734"/>
      <c r="AN1" s="734"/>
      <c r="AO1" s="734"/>
      <c r="AP1" s="734"/>
      <c r="AQ1" s="734"/>
      <c r="AR1" s="734"/>
      <c r="AS1" s="734"/>
      <c r="AT1" s="734"/>
      <c r="AU1" s="734"/>
      <c r="AV1" s="734"/>
      <c r="AW1" s="734"/>
      <c r="AX1" s="734"/>
      <c r="AY1" s="734"/>
      <c r="AZ1" s="734"/>
      <c r="BA1" s="734"/>
    </row>
    <row r="2" spans="1:63" ht="11.25" customHeight="1">
      <c r="A2" s="735" t="s">
        <v>17</v>
      </c>
      <c r="B2" s="738" t="s">
        <v>64</v>
      </c>
      <c r="C2" s="738"/>
      <c r="D2" s="738"/>
      <c r="E2" s="738"/>
      <c r="F2" s="735" t="s">
        <v>65</v>
      </c>
      <c r="G2" s="738" t="s">
        <v>66</v>
      </c>
      <c r="H2" s="738"/>
      <c r="I2" s="738"/>
      <c r="J2" s="735" t="s">
        <v>67</v>
      </c>
      <c r="K2" s="738" t="s">
        <v>68</v>
      </c>
      <c r="L2" s="738"/>
      <c r="M2" s="738"/>
      <c r="N2" s="28"/>
      <c r="O2" s="738" t="s">
        <v>69</v>
      </c>
      <c r="P2" s="738"/>
      <c r="Q2" s="738"/>
      <c r="R2" s="738"/>
      <c r="S2" s="735" t="s">
        <v>70</v>
      </c>
      <c r="T2" s="738" t="s">
        <v>71</v>
      </c>
      <c r="U2" s="738"/>
      <c r="V2" s="738"/>
      <c r="W2" s="735" t="s">
        <v>72</v>
      </c>
      <c r="X2" s="738" t="s">
        <v>73</v>
      </c>
      <c r="Y2" s="738"/>
      <c r="Z2" s="738"/>
      <c r="AA2" s="735" t="s">
        <v>74</v>
      </c>
      <c r="AB2" s="738" t="s">
        <v>75</v>
      </c>
      <c r="AC2" s="738"/>
      <c r="AD2" s="738"/>
      <c r="AE2" s="738"/>
      <c r="AF2" s="735" t="s">
        <v>76</v>
      </c>
      <c r="AG2" s="738" t="s">
        <v>77</v>
      </c>
      <c r="AH2" s="738"/>
      <c r="AI2" s="738"/>
      <c r="AJ2" s="735" t="s">
        <v>78</v>
      </c>
      <c r="AK2" s="738" t="s">
        <v>79</v>
      </c>
      <c r="AL2" s="738"/>
      <c r="AM2" s="738"/>
      <c r="AN2" s="738"/>
      <c r="AO2" s="738" t="s">
        <v>80</v>
      </c>
      <c r="AP2" s="738"/>
      <c r="AQ2" s="738"/>
      <c r="AR2" s="738"/>
      <c r="AS2" s="735" t="s">
        <v>81</v>
      </c>
      <c r="AT2" s="738" t="s">
        <v>82</v>
      </c>
      <c r="AU2" s="738"/>
      <c r="AV2" s="738"/>
      <c r="AW2" s="735" t="s">
        <v>83</v>
      </c>
      <c r="AX2" s="738" t="s">
        <v>84</v>
      </c>
      <c r="AY2" s="738"/>
      <c r="AZ2" s="738"/>
      <c r="BA2" s="738"/>
    </row>
    <row r="3" spans="1:63" ht="45.75" customHeight="1">
      <c r="A3" s="736"/>
      <c r="B3" s="8" t="s">
        <v>85</v>
      </c>
      <c r="C3" s="8" t="s">
        <v>86</v>
      </c>
      <c r="D3" s="8" t="s">
        <v>87</v>
      </c>
      <c r="E3" s="8" t="s">
        <v>88</v>
      </c>
      <c r="F3" s="737"/>
      <c r="G3" s="8" t="s">
        <v>89</v>
      </c>
      <c r="H3" s="8" t="s">
        <v>90</v>
      </c>
      <c r="I3" s="8" t="s">
        <v>91</v>
      </c>
      <c r="J3" s="739"/>
      <c r="K3" s="8" t="s">
        <v>92</v>
      </c>
      <c r="L3" s="8" t="s">
        <v>93</v>
      </c>
      <c r="M3" s="8" t="s">
        <v>94</v>
      </c>
      <c r="N3" s="8" t="s">
        <v>95</v>
      </c>
      <c r="O3" s="8" t="s">
        <v>85</v>
      </c>
      <c r="P3" s="8" t="s">
        <v>86</v>
      </c>
      <c r="Q3" s="8" t="s">
        <v>87</v>
      </c>
      <c r="R3" s="8" t="s">
        <v>88</v>
      </c>
      <c r="S3" s="737"/>
      <c r="T3" s="8" t="s">
        <v>96</v>
      </c>
      <c r="U3" s="8" t="s">
        <v>97</v>
      </c>
      <c r="V3" s="8" t="s">
        <v>98</v>
      </c>
      <c r="W3" s="737"/>
      <c r="X3" s="8" t="s">
        <v>99</v>
      </c>
      <c r="Y3" s="8" t="s">
        <v>100</v>
      </c>
      <c r="Z3" s="8" t="s">
        <v>101</v>
      </c>
      <c r="AA3" s="737"/>
      <c r="AB3" s="8" t="s">
        <v>99</v>
      </c>
      <c r="AC3" s="8" t="s">
        <v>100</v>
      </c>
      <c r="AD3" s="8" t="s">
        <v>101</v>
      </c>
      <c r="AE3" s="8" t="s">
        <v>102</v>
      </c>
      <c r="AF3" s="737"/>
      <c r="AG3" s="8" t="s">
        <v>89</v>
      </c>
      <c r="AH3" s="8" t="s">
        <v>90</v>
      </c>
      <c r="AI3" s="8" t="s">
        <v>91</v>
      </c>
      <c r="AJ3" s="737"/>
      <c r="AK3" s="8" t="s">
        <v>103</v>
      </c>
      <c r="AL3" s="8" t="s">
        <v>104</v>
      </c>
      <c r="AM3" s="8" t="s">
        <v>105</v>
      </c>
      <c r="AN3" s="8" t="s">
        <v>106</v>
      </c>
      <c r="AO3" s="8" t="s">
        <v>85</v>
      </c>
      <c r="AP3" s="8" t="s">
        <v>86</v>
      </c>
      <c r="AQ3" s="8" t="s">
        <v>87</v>
      </c>
      <c r="AR3" s="8" t="s">
        <v>88</v>
      </c>
      <c r="AS3" s="737"/>
      <c r="AT3" s="8" t="s">
        <v>89</v>
      </c>
      <c r="AU3" s="8" t="s">
        <v>90</v>
      </c>
      <c r="AV3" s="8" t="s">
        <v>91</v>
      </c>
      <c r="AW3" s="737"/>
      <c r="AX3" s="8" t="s">
        <v>92</v>
      </c>
      <c r="AY3" s="8" t="s">
        <v>93</v>
      </c>
      <c r="AZ3" s="8" t="s">
        <v>94</v>
      </c>
      <c r="BA3" s="9" t="s">
        <v>107</v>
      </c>
    </row>
    <row r="4" spans="1:63" ht="9.75" customHeight="1">
      <c r="A4" s="737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  <c r="AG4" s="10">
        <v>32</v>
      </c>
      <c r="AH4" s="10">
        <v>33</v>
      </c>
      <c r="AI4" s="10">
        <v>34</v>
      </c>
      <c r="AJ4" s="10">
        <v>35</v>
      </c>
      <c r="AK4" s="10">
        <v>36</v>
      </c>
      <c r="AL4" s="10">
        <v>37</v>
      </c>
      <c r="AM4" s="10">
        <v>38</v>
      </c>
      <c r="AN4" s="10">
        <v>39</v>
      </c>
      <c r="AO4" s="10">
        <v>40</v>
      </c>
      <c r="AP4" s="10">
        <v>41</v>
      </c>
      <c r="AQ4" s="10">
        <v>42</v>
      </c>
      <c r="AR4" s="10">
        <v>43</v>
      </c>
      <c r="AS4" s="10">
        <v>44</v>
      </c>
      <c r="AT4" s="10">
        <v>45</v>
      </c>
      <c r="AU4" s="10">
        <v>46</v>
      </c>
      <c r="AV4" s="10">
        <v>47</v>
      </c>
      <c r="AW4" s="10">
        <v>48</v>
      </c>
      <c r="AX4" s="10">
        <v>49</v>
      </c>
      <c r="AY4" s="10">
        <v>50</v>
      </c>
      <c r="AZ4" s="10">
        <v>51</v>
      </c>
      <c r="BA4" s="11">
        <v>52</v>
      </c>
    </row>
    <row r="5" spans="1:63" ht="20.100000000000001" customHeight="1">
      <c r="A5" s="36" t="s">
        <v>27</v>
      </c>
      <c r="B5" s="33"/>
      <c r="C5" s="33"/>
      <c r="D5" s="33"/>
      <c r="E5" s="33"/>
      <c r="F5" s="33"/>
      <c r="G5" s="33"/>
      <c r="H5" s="33"/>
      <c r="I5" s="33"/>
      <c r="J5" s="35"/>
      <c r="K5" s="33"/>
      <c r="L5" s="33"/>
      <c r="M5" s="33"/>
      <c r="N5" s="33"/>
      <c r="O5" s="33"/>
      <c r="P5" s="33"/>
      <c r="Q5" s="33"/>
      <c r="R5" s="37" t="s">
        <v>109</v>
      </c>
      <c r="S5" s="33" t="s">
        <v>108</v>
      </c>
      <c r="T5" s="33" t="s">
        <v>108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5"/>
      <c r="AR5" s="34" t="s">
        <v>109</v>
      </c>
      <c r="AS5" s="33" t="s">
        <v>108</v>
      </c>
      <c r="AT5" s="33" t="s">
        <v>108</v>
      </c>
      <c r="AU5" s="33" t="s">
        <v>108</v>
      </c>
      <c r="AV5" s="33" t="s">
        <v>108</v>
      </c>
      <c r="AW5" s="33" t="s">
        <v>108</v>
      </c>
      <c r="AX5" s="33" t="s">
        <v>108</v>
      </c>
      <c r="AY5" s="33" t="s">
        <v>108</v>
      </c>
      <c r="AZ5" s="33" t="s">
        <v>108</v>
      </c>
      <c r="BA5" s="33" t="s">
        <v>108</v>
      </c>
      <c r="BB5" s="7"/>
    </row>
    <row r="6" spans="1:63" ht="20.100000000000001" customHeight="1">
      <c r="A6" s="36" t="s">
        <v>28</v>
      </c>
      <c r="B6" s="33"/>
      <c r="C6" s="33"/>
      <c r="D6" s="33"/>
      <c r="E6" s="44"/>
      <c r="F6" s="43"/>
      <c r="G6" s="33"/>
      <c r="H6" s="33"/>
      <c r="I6" s="33"/>
      <c r="J6" s="35"/>
      <c r="K6" s="33"/>
      <c r="L6" s="17"/>
      <c r="M6" s="33"/>
      <c r="O6" s="33"/>
      <c r="P6" s="33"/>
      <c r="Q6" s="33"/>
      <c r="R6" s="37" t="s">
        <v>109</v>
      </c>
      <c r="S6" s="33" t="s">
        <v>108</v>
      </c>
      <c r="T6" s="33" t="s">
        <v>108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43">
        <v>0</v>
      </c>
      <c r="AM6" s="43">
        <v>0</v>
      </c>
      <c r="AN6" s="43">
        <v>0</v>
      </c>
      <c r="AO6" s="51">
        <v>0</v>
      </c>
      <c r="AP6" s="43">
        <v>0</v>
      </c>
      <c r="AQ6" s="43">
        <v>0</v>
      </c>
      <c r="AR6" s="34" t="s">
        <v>109</v>
      </c>
      <c r="AS6" s="33" t="s">
        <v>108</v>
      </c>
      <c r="AT6" s="33" t="s">
        <v>108</v>
      </c>
      <c r="AU6" s="33" t="s">
        <v>108</v>
      </c>
      <c r="AV6" s="33" t="s">
        <v>108</v>
      </c>
      <c r="AW6" s="33" t="s">
        <v>108</v>
      </c>
      <c r="AX6" s="33" t="s">
        <v>108</v>
      </c>
      <c r="AY6" s="33" t="s">
        <v>108</v>
      </c>
      <c r="AZ6" s="33" t="s">
        <v>108</v>
      </c>
      <c r="BA6" s="33" t="s">
        <v>108</v>
      </c>
      <c r="BB6" s="7"/>
      <c r="BC6" s="12"/>
      <c r="BD6" s="12"/>
      <c r="BE6" s="7"/>
      <c r="BF6" s="12"/>
      <c r="BG6" s="12"/>
      <c r="BH6" s="7"/>
      <c r="BI6" s="12"/>
      <c r="BJ6" s="12"/>
      <c r="BK6" s="7"/>
    </row>
    <row r="7" spans="1:63" ht="20.100000000000001" customHeight="1">
      <c r="A7" s="36" t="s">
        <v>29</v>
      </c>
      <c r="B7" s="44"/>
      <c r="C7" s="33">
        <v>0</v>
      </c>
      <c r="D7" s="33">
        <v>0</v>
      </c>
      <c r="E7" s="33">
        <v>0</v>
      </c>
      <c r="F7" s="43"/>
      <c r="G7" s="43"/>
      <c r="H7" s="33"/>
      <c r="I7" s="33"/>
      <c r="J7" s="42"/>
      <c r="K7" s="33"/>
      <c r="L7" s="43"/>
      <c r="M7" s="43"/>
      <c r="N7" s="33"/>
      <c r="O7" s="42"/>
      <c r="P7" s="51"/>
      <c r="Q7" s="43"/>
      <c r="R7" s="37" t="s">
        <v>109</v>
      </c>
      <c r="S7" s="33" t="s">
        <v>108</v>
      </c>
      <c r="T7" s="33" t="s">
        <v>108</v>
      </c>
      <c r="U7" s="33"/>
      <c r="V7" s="33"/>
      <c r="W7" s="33"/>
      <c r="X7" s="42"/>
      <c r="Y7" s="42"/>
      <c r="Z7" s="33"/>
      <c r="AA7" s="33"/>
      <c r="AB7" s="33"/>
      <c r="AC7" s="33"/>
      <c r="AD7" s="33"/>
      <c r="AE7" s="42"/>
      <c r="AF7" s="42"/>
      <c r="AG7" s="49"/>
      <c r="AH7" s="33"/>
      <c r="AI7" s="33"/>
      <c r="AJ7" s="37" t="s">
        <v>109</v>
      </c>
      <c r="AK7" s="33">
        <v>8</v>
      </c>
      <c r="AL7" s="42">
        <v>8</v>
      </c>
      <c r="AM7" s="50">
        <v>8</v>
      </c>
      <c r="AN7" s="50">
        <v>8</v>
      </c>
      <c r="AO7" s="49">
        <v>8</v>
      </c>
      <c r="AP7" s="43">
        <v>8</v>
      </c>
      <c r="AQ7" s="43">
        <v>8</v>
      </c>
      <c r="AR7" s="43">
        <v>8</v>
      </c>
      <c r="AS7" s="33">
        <v>8</v>
      </c>
      <c r="AT7" s="33" t="s">
        <v>108</v>
      </c>
      <c r="AU7" s="33" t="s">
        <v>108</v>
      </c>
      <c r="AV7" s="33" t="s">
        <v>108</v>
      </c>
      <c r="AW7" s="33" t="s">
        <v>108</v>
      </c>
      <c r="AX7" s="33" t="s">
        <v>108</v>
      </c>
      <c r="AY7" s="33" t="s">
        <v>108</v>
      </c>
      <c r="AZ7" s="33" t="s">
        <v>108</v>
      </c>
      <c r="BA7" s="33" t="s">
        <v>108</v>
      </c>
      <c r="BB7" s="7"/>
      <c r="BC7" s="12"/>
      <c r="BD7" s="12"/>
      <c r="BE7" s="7"/>
      <c r="BF7" s="12"/>
      <c r="BG7" s="12"/>
      <c r="BH7" s="7"/>
      <c r="BI7" s="12"/>
      <c r="BJ7" s="12"/>
      <c r="BK7" s="7"/>
    </row>
    <row r="8" spans="1:63" ht="20.100000000000001" customHeight="1">
      <c r="A8" s="36" t="s">
        <v>30</v>
      </c>
      <c r="B8" s="33"/>
      <c r="C8" s="42"/>
      <c r="D8" s="42"/>
      <c r="E8" s="42" t="s">
        <v>155</v>
      </c>
      <c r="F8" s="33"/>
      <c r="G8" s="33">
        <v>0</v>
      </c>
      <c r="H8" s="33">
        <v>0</v>
      </c>
      <c r="I8" s="33"/>
      <c r="J8" s="33"/>
      <c r="K8" s="33"/>
      <c r="L8" s="33"/>
      <c r="M8" s="33"/>
      <c r="N8" s="49"/>
      <c r="O8" s="53"/>
      <c r="P8" s="42">
        <v>8</v>
      </c>
      <c r="Q8" s="33">
        <v>8</v>
      </c>
      <c r="R8" s="34" t="s">
        <v>109</v>
      </c>
      <c r="S8" s="33" t="s">
        <v>108</v>
      </c>
      <c r="T8" s="33" t="s">
        <v>108</v>
      </c>
      <c r="U8" s="113">
        <v>0</v>
      </c>
      <c r="V8" s="113"/>
      <c r="W8" s="114"/>
      <c r="X8" s="114"/>
      <c r="Y8" s="113"/>
      <c r="Z8" s="113"/>
      <c r="AA8" s="113"/>
      <c r="AB8" s="115"/>
      <c r="AC8" s="115"/>
      <c r="AD8" s="113"/>
      <c r="AE8" s="113"/>
      <c r="AF8" s="116"/>
      <c r="AG8" s="109">
        <v>8</v>
      </c>
      <c r="AH8" s="113">
        <v>8</v>
      </c>
      <c r="AI8" s="33" t="s">
        <v>111</v>
      </c>
      <c r="AJ8" s="33" t="s">
        <v>111</v>
      </c>
      <c r="AK8" s="33" t="s">
        <v>111</v>
      </c>
      <c r="AL8" s="33" t="s">
        <v>111</v>
      </c>
      <c r="AM8" s="33" t="s">
        <v>112</v>
      </c>
      <c r="AN8" s="33" t="s">
        <v>112</v>
      </c>
      <c r="AO8" s="33" t="s">
        <v>112</v>
      </c>
      <c r="AP8" s="33" t="s">
        <v>112</v>
      </c>
      <c r="AQ8" s="33" t="s">
        <v>112</v>
      </c>
      <c r="AR8" s="33" t="s">
        <v>112</v>
      </c>
      <c r="AS8" s="33" t="s">
        <v>113</v>
      </c>
      <c r="AT8" s="33" t="s">
        <v>113</v>
      </c>
      <c r="AU8" s="33" t="s">
        <v>113</v>
      </c>
      <c r="AV8" s="33" t="s">
        <v>113</v>
      </c>
      <c r="AW8" s="33" t="s">
        <v>113</v>
      </c>
      <c r="AX8" s="33" t="s">
        <v>113</v>
      </c>
      <c r="AY8" s="33" t="s">
        <v>113</v>
      </c>
      <c r="AZ8" s="33" t="s">
        <v>113</v>
      </c>
      <c r="BA8" s="33" t="s">
        <v>113</v>
      </c>
      <c r="BB8" s="7"/>
      <c r="BC8" s="12"/>
      <c r="BD8" s="12"/>
      <c r="BE8" s="7"/>
      <c r="BF8" s="12"/>
      <c r="BG8" s="12"/>
      <c r="BH8" s="7"/>
      <c r="BI8" s="12"/>
      <c r="BJ8" s="12"/>
      <c r="BK8" s="7"/>
    </row>
    <row r="9" spans="1:63" ht="15" customHeight="1">
      <c r="A9" s="7"/>
      <c r="B9" s="7"/>
      <c r="BB9" s="7"/>
      <c r="BC9" s="12"/>
      <c r="BD9" s="12"/>
      <c r="BE9" s="7"/>
      <c r="BF9" s="12"/>
      <c r="BG9" s="12"/>
      <c r="BH9" s="7"/>
      <c r="BI9" s="12"/>
      <c r="BJ9" s="12"/>
      <c r="BK9" s="7"/>
    </row>
    <row r="10" spans="1:63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29"/>
      <c r="BB10" s="13"/>
      <c r="BC10" s="29"/>
      <c r="BD10" s="29"/>
      <c r="BE10" s="13"/>
      <c r="BF10" s="29"/>
      <c r="BG10" s="29"/>
      <c r="BH10" s="13"/>
      <c r="BI10" s="29"/>
      <c r="BJ10" s="29"/>
      <c r="BK10" s="13"/>
    </row>
    <row r="11" spans="1:63" ht="13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</row>
    <row r="12" spans="1:63" ht="26.25" customHeight="1">
      <c r="A12" s="740" t="s">
        <v>114</v>
      </c>
      <c r="B12" s="740"/>
      <c r="C12" s="740"/>
      <c r="D12" s="740"/>
      <c r="E12" s="740"/>
      <c r="F12" s="740"/>
      <c r="G12" s="28"/>
      <c r="H12" s="741" t="s">
        <v>115</v>
      </c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13"/>
      <c r="X12" s="13"/>
      <c r="Y12" s="28" t="s">
        <v>110</v>
      </c>
      <c r="Z12" s="741" t="s">
        <v>116</v>
      </c>
      <c r="AA12" s="742"/>
      <c r="AB12" s="742"/>
      <c r="AC12" s="742"/>
      <c r="AD12" s="742"/>
      <c r="AE12" s="742"/>
      <c r="AF12" s="742"/>
      <c r="AG12" s="13"/>
      <c r="AH12" s="13"/>
      <c r="AI12" s="13"/>
      <c r="AJ12" s="13"/>
      <c r="AK12" s="13"/>
      <c r="AL12" s="13"/>
      <c r="AM12" s="13"/>
      <c r="AN12" s="13"/>
      <c r="AO12" s="30"/>
      <c r="AP12" s="13"/>
      <c r="AQ12" s="13"/>
      <c r="AR12" s="28" t="s">
        <v>112</v>
      </c>
      <c r="AS12" s="743" t="s">
        <v>117</v>
      </c>
      <c r="AT12" s="743"/>
      <c r="AU12" s="743"/>
      <c r="AV12" s="743"/>
      <c r="AW12" s="743"/>
      <c r="AX12" s="743"/>
      <c r="AY12" s="743"/>
      <c r="AZ12" s="743"/>
      <c r="BA12" s="743"/>
      <c r="BB12" s="743"/>
      <c r="BC12" s="743"/>
      <c r="BD12" s="743"/>
      <c r="BE12" s="743"/>
      <c r="BF12" s="743"/>
      <c r="BG12" s="743"/>
      <c r="BH12" s="743"/>
      <c r="BI12" s="743"/>
      <c r="BJ12" s="743"/>
      <c r="BK12" s="743"/>
    </row>
    <row r="13" spans="1:63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30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29"/>
      <c r="BB13" s="13"/>
      <c r="BC13" s="29"/>
      <c r="BD13" s="29"/>
      <c r="BE13" s="13"/>
      <c r="BF13" s="29"/>
      <c r="BG13" s="29"/>
      <c r="BH13" s="13"/>
      <c r="BI13" s="29"/>
      <c r="BJ13" s="29"/>
      <c r="BK13" s="13"/>
    </row>
    <row r="14" spans="1:63" ht="27.75" customHeight="1">
      <c r="A14" s="13"/>
      <c r="B14" s="13"/>
      <c r="C14" s="13"/>
      <c r="D14" s="13"/>
      <c r="E14" s="13"/>
      <c r="F14" s="13"/>
      <c r="G14" s="28" t="s">
        <v>109</v>
      </c>
      <c r="H14" s="746" t="s">
        <v>118</v>
      </c>
      <c r="I14" s="746"/>
      <c r="J14" s="746"/>
      <c r="K14" s="746"/>
      <c r="L14" s="746"/>
      <c r="M14" s="746"/>
      <c r="N14" s="746"/>
      <c r="O14" s="746"/>
      <c r="P14" s="746"/>
      <c r="Q14" s="746"/>
      <c r="R14" s="13"/>
      <c r="S14" s="13"/>
      <c r="T14" s="13"/>
      <c r="U14" s="29"/>
      <c r="V14" s="13"/>
      <c r="W14" s="13"/>
      <c r="X14" s="13"/>
      <c r="Y14" s="28" t="s">
        <v>61</v>
      </c>
      <c r="Z14" s="741" t="s">
        <v>119</v>
      </c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13"/>
      <c r="AR14" s="28" t="s">
        <v>29</v>
      </c>
      <c r="AS14" s="744" t="s">
        <v>133</v>
      </c>
      <c r="AT14" s="745"/>
      <c r="AU14" s="745"/>
      <c r="AV14" s="745"/>
      <c r="AW14" s="745"/>
      <c r="AX14" s="745"/>
      <c r="AY14" s="745"/>
      <c r="AZ14" s="745"/>
      <c r="BA14" s="745"/>
      <c r="BB14" s="745"/>
      <c r="BC14" s="745"/>
      <c r="BD14" s="745"/>
      <c r="BE14" s="745"/>
      <c r="BF14" s="29"/>
      <c r="BG14" s="29"/>
      <c r="BH14" s="13"/>
      <c r="BI14" s="29"/>
      <c r="BJ14" s="29"/>
      <c r="BK14" s="13"/>
    </row>
    <row r="15" spans="1:63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29"/>
      <c r="BB15" s="13"/>
      <c r="BC15" s="29"/>
      <c r="BD15" s="29"/>
      <c r="BE15" s="13"/>
      <c r="BF15" s="29"/>
      <c r="BG15" s="29"/>
      <c r="BH15" s="13"/>
      <c r="BI15" s="29"/>
      <c r="BJ15" s="29"/>
      <c r="BK15" s="13"/>
    </row>
    <row r="16" spans="1:63" ht="25.5" customHeight="1">
      <c r="A16" s="13"/>
      <c r="B16" s="13"/>
      <c r="C16" s="13"/>
      <c r="D16" s="13"/>
      <c r="E16" s="13"/>
      <c r="F16" s="13"/>
      <c r="G16" s="28" t="s">
        <v>108</v>
      </c>
      <c r="H16" s="746" t="s">
        <v>120</v>
      </c>
      <c r="I16" s="746"/>
      <c r="J16" s="746"/>
      <c r="K16" s="746"/>
      <c r="L16" s="746"/>
      <c r="M16" s="746"/>
      <c r="N16" s="746"/>
      <c r="O16" s="746"/>
      <c r="P16" s="746"/>
      <c r="Q16" s="746"/>
      <c r="R16" s="13"/>
      <c r="S16" s="13"/>
      <c r="T16" s="13"/>
      <c r="U16" s="29"/>
      <c r="V16" s="13"/>
      <c r="W16" s="13"/>
      <c r="X16" s="13"/>
      <c r="Y16" s="28" t="s">
        <v>111</v>
      </c>
      <c r="Z16" s="746" t="s">
        <v>121</v>
      </c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13"/>
      <c r="AR16" s="28" t="s">
        <v>113</v>
      </c>
      <c r="AS16" s="746" t="s">
        <v>122</v>
      </c>
      <c r="AT16" s="746"/>
      <c r="AU16" s="746"/>
      <c r="AV16" s="746"/>
      <c r="AW16" s="746"/>
      <c r="AX16" s="746"/>
      <c r="AY16" s="746"/>
      <c r="AZ16" s="746"/>
      <c r="BA16" s="746"/>
      <c r="BB16" s="13"/>
      <c r="BC16" s="29"/>
      <c r="BD16" s="29"/>
      <c r="BE16" s="13"/>
      <c r="BF16" s="29"/>
      <c r="BG16" s="29"/>
      <c r="BH16" s="13"/>
      <c r="BI16" s="29"/>
      <c r="BJ16" s="29"/>
      <c r="BK16" s="13"/>
    </row>
  </sheetData>
  <mergeCells count="33">
    <mergeCell ref="AS14:BE14"/>
    <mergeCell ref="H16:Q16"/>
    <mergeCell ref="Z16:AP16"/>
    <mergeCell ref="AS16:BA16"/>
    <mergeCell ref="H14:Q14"/>
    <mergeCell ref="Z14:AP14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D14" sqref="D14"/>
    </sheetView>
  </sheetViews>
  <sheetFormatPr defaultColWidth="12.5703125" defaultRowHeight="14.25" customHeight="1"/>
  <cols>
    <col min="1" max="1" width="5.7109375" style="6" customWidth="1"/>
    <col min="2" max="2" width="133" style="6" customWidth="1"/>
    <col min="3" max="16384" width="12.5703125" style="6"/>
  </cols>
  <sheetData>
    <row r="1" spans="1:2" ht="31.5" customHeight="1" thickBot="1">
      <c r="A1" s="748" t="s">
        <v>137</v>
      </c>
      <c r="B1" s="748"/>
    </row>
    <row r="2" spans="1:2" ht="22.5" customHeight="1">
      <c r="A2" s="93" t="s">
        <v>58</v>
      </c>
      <c r="B2" s="94" t="s">
        <v>59</v>
      </c>
    </row>
    <row r="3" spans="1:2" ht="12.95" customHeight="1">
      <c r="A3" s="95"/>
      <c r="B3" s="96" t="s">
        <v>60</v>
      </c>
    </row>
    <row r="4" spans="1:2" ht="12.95" customHeight="1">
      <c r="A4" s="137">
        <v>1</v>
      </c>
      <c r="B4" s="97" t="s">
        <v>203</v>
      </c>
    </row>
    <row r="5" spans="1:2" ht="12.95" customHeight="1">
      <c r="A5" s="137">
        <v>2</v>
      </c>
      <c r="B5" s="97" t="s">
        <v>162</v>
      </c>
    </row>
    <row r="6" spans="1:2" ht="12.95" customHeight="1">
      <c r="A6" s="137">
        <v>3</v>
      </c>
      <c r="B6" s="97" t="s">
        <v>184</v>
      </c>
    </row>
    <row r="7" spans="1:2" ht="12.95" customHeight="1">
      <c r="A7" s="137">
        <v>4</v>
      </c>
      <c r="B7" s="97" t="s">
        <v>185</v>
      </c>
    </row>
    <row r="8" spans="1:2" ht="12.95" customHeight="1">
      <c r="A8" s="137">
        <v>5</v>
      </c>
      <c r="B8" s="97" t="s">
        <v>186</v>
      </c>
    </row>
    <row r="9" spans="1:2" ht="12.95" customHeight="1">
      <c r="A9" s="137">
        <v>6</v>
      </c>
      <c r="B9" s="98" t="s">
        <v>309</v>
      </c>
    </row>
    <row r="10" spans="1:2" ht="12.95" customHeight="1">
      <c r="A10" s="137">
        <v>7</v>
      </c>
      <c r="B10" s="97" t="s">
        <v>306</v>
      </c>
    </row>
    <row r="11" spans="1:2" ht="12.95" customHeight="1">
      <c r="A11" s="137">
        <v>8</v>
      </c>
      <c r="B11" s="97" t="s">
        <v>310</v>
      </c>
    </row>
    <row r="12" spans="1:2" ht="12.95" customHeight="1">
      <c r="A12" s="95">
        <v>9</v>
      </c>
      <c r="B12" s="98" t="s">
        <v>311</v>
      </c>
    </row>
    <row r="13" spans="1:2" ht="12.95" customHeight="1">
      <c r="A13" s="95">
        <v>10</v>
      </c>
      <c r="B13" s="97" t="s">
        <v>312</v>
      </c>
    </row>
    <row r="14" spans="1:2" ht="12.95" customHeight="1">
      <c r="A14" s="95">
        <v>11</v>
      </c>
      <c r="B14" s="97" t="s">
        <v>313</v>
      </c>
    </row>
    <row r="15" spans="1:2" ht="12.95" customHeight="1">
      <c r="A15" s="95">
        <v>12</v>
      </c>
      <c r="B15" s="97" t="s">
        <v>314</v>
      </c>
    </row>
    <row r="16" spans="1:2" ht="12.95" customHeight="1">
      <c r="A16" s="95">
        <v>13</v>
      </c>
      <c r="B16" s="97" t="s">
        <v>317</v>
      </c>
    </row>
    <row r="17" spans="1:2" ht="12.95" customHeight="1">
      <c r="A17" s="95">
        <v>14</v>
      </c>
      <c r="B17" s="97" t="s">
        <v>315</v>
      </c>
    </row>
    <row r="18" spans="1:2" ht="12.95" customHeight="1">
      <c r="A18" s="95">
        <v>15</v>
      </c>
      <c r="B18" s="99" t="s">
        <v>318</v>
      </c>
    </row>
    <row r="19" spans="1:2" ht="12.95" customHeight="1">
      <c r="A19" s="95">
        <v>16</v>
      </c>
      <c r="B19" s="97" t="s">
        <v>316</v>
      </c>
    </row>
    <row r="20" spans="1:2" ht="12.95" customHeight="1">
      <c r="A20" s="95">
        <v>17</v>
      </c>
      <c r="B20" s="97" t="s">
        <v>319</v>
      </c>
    </row>
    <row r="21" spans="1:2" ht="12.95" customHeight="1">
      <c r="A21" s="95">
        <v>18</v>
      </c>
      <c r="B21" s="97" t="s">
        <v>320</v>
      </c>
    </row>
    <row r="22" spans="1:2" ht="12.95" customHeight="1">
      <c r="A22" s="95">
        <v>19</v>
      </c>
      <c r="B22" s="97" t="s">
        <v>321</v>
      </c>
    </row>
    <row r="23" spans="1:2" ht="12.95" customHeight="1">
      <c r="A23" s="95"/>
      <c r="B23" s="96" t="s">
        <v>62</v>
      </c>
    </row>
    <row r="24" spans="1:2" ht="12.95" customHeight="1">
      <c r="A24" s="95">
        <v>1</v>
      </c>
      <c r="B24" s="97" t="s">
        <v>322</v>
      </c>
    </row>
    <row r="25" spans="1:2" ht="12.95" customHeight="1">
      <c r="A25" s="95">
        <v>2</v>
      </c>
      <c r="B25" s="97" t="s">
        <v>323</v>
      </c>
    </row>
    <row r="26" spans="1:2" ht="12.95" customHeight="1">
      <c r="A26" s="95">
        <v>3</v>
      </c>
      <c r="B26" s="98" t="s">
        <v>186</v>
      </c>
    </row>
    <row r="27" spans="1:2" ht="12.95" customHeight="1">
      <c r="A27" s="95">
        <v>4</v>
      </c>
      <c r="B27" s="97" t="s">
        <v>324</v>
      </c>
    </row>
    <row r="28" spans="1:2" ht="12.95" customHeight="1">
      <c r="A28" s="95">
        <v>5</v>
      </c>
      <c r="B28" s="97" t="s">
        <v>307</v>
      </c>
    </row>
    <row r="29" spans="1:2" ht="15">
      <c r="A29" s="95">
        <v>6</v>
      </c>
      <c r="B29" s="97" t="s">
        <v>308</v>
      </c>
    </row>
    <row r="30" spans="1:2" ht="12.95" customHeight="1">
      <c r="A30" s="95">
        <v>7</v>
      </c>
      <c r="B30" s="97" t="s">
        <v>132</v>
      </c>
    </row>
    <row r="31" spans="1:2" ht="18" customHeight="1" thickBot="1">
      <c r="A31" s="100">
        <v>8</v>
      </c>
      <c r="B31" s="101" t="s">
        <v>130</v>
      </c>
    </row>
    <row r="32" spans="1:2" ht="12.95" customHeight="1"/>
    <row r="33" spans="2:2" ht="12.95" customHeight="1"/>
    <row r="34" spans="2:2" ht="12.95" customHeight="1"/>
    <row r="35" spans="2:2" ht="12.95" customHeight="1">
      <c r="B35" s="16"/>
    </row>
    <row r="36" spans="2:2" ht="12.95" customHeight="1"/>
    <row r="37" spans="2:2" ht="30" customHeight="1"/>
    <row r="38" spans="2:2" ht="15.75" customHeight="1"/>
  </sheetData>
  <mergeCells count="1">
    <mergeCell ref="A1:B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</vt:lpstr>
      <vt:lpstr>Сводные данные по бюджету време</vt:lpstr>
      <vt:lpstr>Уч.план</vt:lpstr>
      <vt:lpstr>календар.уч. график</vt:lpstr>
      <vt:lpstr>Кабинеты</vt:lpstr>
      <vt:lpstr>Уч.план!Область_печати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User7</cp:lastModifiedBy>
  <cp:lastPrinted>2020-09-15T20:06:05Z</cp:lastPrinted>
  <dcterms:created xsi:type="dcterms:W3CDTF">1996-10-08T23:32:33Z</dcterms:created>
  <dcterms:modified xsi:type="dcterms:W3CDTF">2007-01-01T04:43:48Z</dcterms:modified>
</cp:coreProperties>
</file>