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3 курс\"/>
    </mc:Choice>
  </mc:AlternateContent>
  <bookViews>
    <workbookView minimized="1" xWindow="-120" yWindow="-120" windowWidth="20730" windowHeight="11160" tabRatio="854" activeTab="2"/>
  </bookViews>
  <sheets>
    <sheet name="Титульный" sheetId="2" r:id="rId1"/>
    <sheet name="Сводные данные по бюджету време" sheetId="4" r:id="rId2"/>
    <sheet name="С_ 19-23сокр Чернуха_Гоцына " sheetId="6" r:id="rId3"/>
    <sheet name="календар.уч. график" sheetId="3" r:id="rId4"/>
    <sheet name="Кабинеты" sheetId="5" r:id="rId5"/>
  </sheets>
  <calcPr calcId="181029"/>
</workbook>
</file>

<file path=xl/calcChain.xml><?xml version="1.0" encoding="utf-8"?>
<calcChain xmlns="http://schemas.openxmlformats.org/spreadsheetml/2006/main">
  <c r="D11" i="6" l="1"/>
  <c r="D120" i="6" s="1"/>
  <c r="Q108" i="6"/>
  <c r="D108" i="6"/>
  <c r="I99" i="6"/>
  <c r="D99" i="6"/>
  <c r="K89" i="6"/>
  <c r="K88" i="6" s="1"/>
  <c r="D89" i="6"/>
  <c r="L88" i="6"/>
  <c r="L50" i="6" s="1"/>
  <c r="L38" i="6" s="1"/>
  <c r="L115" i="6" s="1"/>
  <c r="J88" i="6"/>
  <c r="I88" i="6"/>
  <c r="I50" i="6" s="1"/>
  <c r="I38" i="6" s="1"/>
  <c r="I115" i="6" s="1"/>
  <c r="H88" i="6"/>
  <c r="H50" i="6" s="1"/>
  <c r="H38" i="6" s="1"/>
  <c r="H115" i="6" s="1"/>
  <c r="G88" i="6"/>
  <c r="F88" i="6"/>
  <c r="E88" i="6"/>
  <c r="E50" i="6" s="1"/>
  <c r="E38" i="6" s="1"/>
  <c r="E115" i="6" s="1"/>
  <c r="D75" i="6"/>
  <c r="D66" i="6"/>
  <c r="L65" i="6"/>
  <c r="K65" i="6"/>
  <c r="J65" i="6"/>
  <c r="I65" i="6"/>
  <c r="H65" i="6"/>
  <c r="G65" i="6"/>
  <c r="F65" i="6"/>
  <c r="E65" i="6"/>
  <c r="D65" i="6"/>
  <c r="D58" i="6"/>
  <c r="D57" i="6"/>
  <c r="D56" i="6"/>
  <c r="D55" i="6"/>
  <c r="D54" i="6"/>
  <c r="D53" i="6"/>
  <c r="K52" i="6"/>
  <c r="J52" i="6"/>
  <c r="J50" i="6" s="1"/>
  <c r="J38" i="6" s="1"/>
  <c r="J115" i="6" s="1"/>
  <c r="D52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G50" i="6"/>
  <c r="F50" i="6"/>
  <c r="D49" i="6"/>
  <c r="D48" i="6"/>
  <c r="D47" i="6"/>
  <c r="D46" i="6"/>
  <c r="D45" i="6"/>
  <c r="D44" i="6"/>
  <c r="D43" i="6"/>
  <c r="D42" i="6"/>
  <c r="D41" i="6"/>
  <c r="D40" i="6"/>
  <c r="AH39" i="6"/>
  <c r="AG39" i="6"/>
  <c r="AG38" i="6" s="1"/>
  <c r="AG115" i="6" s="1"/>
  <c r="AF39" i="6"/>
  <c r="AF38" i="6" s="1"/>
  <c r="AF115" i="6" s="1"/>
  <c r="AE39" i="6"/>
  <c r="AD39" i="6"/>
  <c r="AC39" i="6"/>
  <c r="AC38" i="6" s="1"/>
  <c r="AC115" i="6" s="1"/>
  <c r="AB39" i="6"/>
  <c r="AB38" i="6" s="1"/>
  <c r="AB115" i="6" s="1"/>
  <c r="AA39" i="6"/>
  <c r="Z39" i="6"/>
  <c r="Y39" i="6"/>
  <c r="Y38" i="6" s="1"/>
  <c r="Y115" i="6" s="1"/>
  <c r="X39" i="6"/>
  <c r="X38" i="6" s="1"/>
  <c r="X115" i="6" s="1"/>
  <c r="W39" i="6"/>
  <c r="V39" i="6"/>
  <c r="U39" i="6"/>
  <c r="U38" i="6" s="1"/>
  <c r="U115" i="6" s="1"/>
  <c r="T39" i="6"/>
  <c r="T38" i="6" s="1"/>
  <c r="T115" i="6" s="1"/>
  <c r="S39" i="6"/>
  <c r="R39" i="6"/>
  <c r="Q39" i="6"/>
  <c r="Q38" i="6" s="1"/>
  <c r="Q115" i="6" s="1"/>
  <c r="L39" i="6"/>
  <c r="K39" i="6"/>
  <c r="J39" i="6"/>
  <c r="I39" i="6"/>
  <c r="H39" i="6"/>
  <c r="G39" i="6"/>
  <c r="F39" i="6"/>
  <c r="E39" i="6"/>
  <c r="D39" i="6"/>
  <c r="AH38" i="6"/>
  <c r="AE38" i="6"/>
  <c r="AE115" i="6" s="1"/>
  <c r="AD38" i="6"/>
  <c r="AA38" i="6"/>
  <c r="AA115" i="6" s="1"/>
  <c r="Z38" i="6"/>
  <c r="W38" i="6"/>
  <c r="W115" i="6" s="1"/>
  <c r="W120" i="6" s="1"/>
  <c r="V38" i="6"/>
  <c r="S38" i="6"/>
  <c r="S115" i="6" s="1"/>
  <c r="R38" i="6"/>
  <c r="G38" i="6"/>
  <c r="G115" i="6" s="1"/>
  <c r="F38" i="6"/>
  <c r="V34" i="6"/>
  <c r="V115" i="6" s="1"/>
  <c r="U34" i="6"/>
  <c r="T34" i="6"/>
  <c r="S34" i="6"/>
  <c r="R34" i="6"/>
  <c r="R115" i="6" s="1"/>
  <c r="Q34" i="6"/>
  <c r="L34" i="6"/>
  <c r="K34" i="6"/>
  <c r="J34" i="6"/>
  <c r="I34" i="6"/>
  <c r="H34" i="6"/>
  <c r="G34" i="6"/>
  <c r="F34" i="6"/>
  <c r="F115" i="6" s="1"/>
  <c r="E34" i="6"/>
  <c r="D34" i="6"/>
  <c r="D32" i="6"/>
  <c r="D28" i="6" s="1"/>
  <c r="AH28" i="6"/>
  <c r="AH115" i="6" s="1"/>
  <c r="AG28" i="6"/>
  <c r="AF28" i="6"/>
  <c r="AE28" i="6"/>
  <c r="AD28" i="6"/>
  <c r="AD115" i="6" s="1"/>
  <c r="AC28" i="6"/>
  <c r="AB28" i="6"/>
  <c r="AA28" i="6"/>
  <c r="Z28" i="6"/>
  <c r="Z115" i="6" s="1"/>
  <c r="Z120" i="6" s="1"/>
  <c r="Y28" i="6"/>
  <c r="X28" i="6"/>
  <c r="W28" i="6"/>
  <c r="V28" i="6"/>
  <c r="U28" i="6"/>
  <c r="T28" i="6"/>
  <c r="S28" i="6"/>
  <c r="R28" i="6"/>
  <c r="Q28" i="6"/>
  <c r="L28" i="6"/>
  <c r="K28" i="6"/>
  <c r="J28" i="6"/>
  <c r="I28" i="6"/>
  <c r="H28" i="6"/>
  <c r="G28" i="6"/>
  <c r="F28" i="6"/>
  <c r="E28" i="6"/>
  <c r="T120" i="6" l="1"/>
  <c r="AF120" i="6"/>
  <c r="Q120" i="6"/>
  <c r="AC120" i="6"/>
  <c r="D88" i="6"/>
  <c r="D50" i="6" s="1"/>
  <c r="D38" i="6" s="1"/>
  <c r="D115" i="6" s="1"/>
  <c r="K50" i="6"/>
  <c r="K38" i="6" s="1"/>
  <c r="K115" i="6" s="1"/>
  <c r="V12" i="4" l="1"/>
  <c r="U12" i="4"/>
  <c r="T12" i="4"/>
  <c r="S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B12" i="4"/>
  <c r="C11" i="4"/>
  <c r="C10" i="4"/>
  <c r="C9" i="4"/>
  <c r="C8" i="4"/>
  <c r="C12" i="4" l="1"/>
  <c r="W12" i="4"/>
</calcChain>
</file>

<file path=xl/sharedStrings.xml><?xml version="1.0" encoding="utf-8"?>
<sst xmlns="http://schemas.openxmlformats.org/spreadsheetml/2006/main" count="647" uniqueCount="424">
  <si>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</si>
  <si>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</si>
  <si>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</si>
  <si>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</si>
  <si>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</si>
  <si>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</si>
  <si>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</si>
  <si>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</si>
  <si>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</si>
  <si>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</si>
  <si>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 xml:space="preserve">Консультации  </t>
  </si>
  <si>
    <t>Промежуточная аттестация</t>
  </si>
  <si>
    <t>1курс</t>
  </si>
  <si>
    <t>2 курс</t>
  </si>
  <si>
    <t>3 курс</t>
  </si>
  <si>
    <t>4курс</t>
  </si>
  <si>
    <t>всего учебных занятий</t>
  </si>
  <si>
    <t>в т.ч. по учебным дисциплинам и МДК</t>
  </si>
  <si>
    <t>1 сем</t>
  </si>
  <si>
    <t>2 сем</t>
  </si>
  <si>
    <t>3 сем.</t>
  </si>
  <si>
    <t>4 сем.</t>
  </si>
  <si>
    <t>5 сем.</t>
  </si>
  <si>
    <t>6 сем.</t>
  </si>
  <si>
    <t>7сем</t>
  </si>
  <si>
    <t>8сем.</t>
  </si>
  <si>
    <t>теоретическое обучение</t>
  </si>
  <si>
    <t>лаб. и практ. занятий</t>
  </si>
  <si>
    <t xml:space="preserve">курсовых работ          (проектов) </t>
  </si>
  <si>
    <t>16 нед.</t>
  </si>
  <si>
    <t>23 нед.</t>
  </si>
  <si>
    <t>17 нед.</t>
  </si>
  <si>
    <t>13 нед.</t>
  </si>
  <si>
    <t>15 нед.</t>
  </si>
  <si>
    <t>12 нед.</t>
  </si>
  <si>
    <t>11 нед.</t>
  </si>
  <si>
    <t xml:space="preserve"> </t>
  </si>
  <si>
    <t>сам</t>
  </si>
  <si>
    <t>ауд</t>
  </si>
  <si>
    <t>практика</t>
  </si>
  <si>
    <t>сам.</t>
  </si>
  <si>
    <t>УД.00</t>
  </si>
  <si>
    <t>Общеобразовательный цикл</t>
  </si>
  <si>
    <t>Обязательные учебные предметы</t>
  </si>
  <si>
    <t>УДб.01</t>
  </si>
  <si>
    <t>Русский язык</t>
  </si>
  <si>
    <t>Э,Э</t>
  </si>
  <si>
    <t>УДб.02</t>
  </si>
  <si>
    <t>Литература</t>
  </si>
  <si>
    <t>ДЗ</t>
  </si>
  <si>
    <t>УДб.03</t>
  </si>
  <si>
    <t>Иностранный язык</t>
  </si>
  <si>
    <t>-,ДЗ</t>
  </si>
  <si>
    <t>УДп.04</t>
  </si>
  <si>
    <t>Математика</t>
  </si>
  <si>
    <t>УДб.05</t>
  </si>
  <si>
    <t>История</t>
  </si>
  <si>
    <t>УДб.06</t>
  </si>
  <si>
    <t>Физическая культура</t>
  </si>
  <si>
    <t>З,ДЗ</t>
  </si>
  <si>
    <t>УДб.07</t>
  </si>
  <si>
    <t>Основы безопасности жизнедеятельности</t>
  </si>
  <si>
    <t>УДб.08</t>
  </si>
  <si>
    <t>Астрономия</t>
  </si>
  <si>
    <t>З</t>
  </si>
  <si>
    <t>Индивидуальный проект</t>
  </si>
  <si>
    <t>Учебные предметы по выбору из обязательных предметных областей</t>
  </si>
  <si>
    <t>УДп.09</t>
  </si>
  <si>
    <t>Информатика</t>
  </si>
  <si>
    <t>УДп.10</t>
  </si>
  <si>
    <t>Физика</t>
  </si>
  <si>
    <t>УДб.11</t>
  </si>
  <si>
    <t>Родная литература</t>
  </si>
  <si>
    <t>УД.д</t>
  </si>
  <si>
    <t>Дополнительные</t>
  </si>
  <si>
    <t>УДд.12</t>
  </si>
  <si>
    <t>Введение в специальность/Социальная адаптация и основы социально-правовых знаний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</si>
  <si>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</si>
  <si>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</si>
  <si>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</si>
  <si>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</si>
  <si>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</si>
  <si>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</si>
  <si>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</si>
  <si>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</si>
  <si>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</si>
  <si>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</si>
  <si>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</si>
  <si>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</si>
  <si>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</si>
  <si>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</si>
  <si>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</si>
  <si>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</si>
  <si>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 xml:space="preserve">Профессиональный цикл </t>
  </si>
  <si>
    <t>ОП.00</t>
  </si>
  <si>
    <t>ОП.01</t>
  </si>
  <si>
    <t>Инженерная графика</t>
  </si>
  <si>
    <t>ДЗ,Э</t>
  </si>
  <si>
    <t>ОП.02</t>
  </si>
  <si>
    <t>Техническая механика</t>
  </si>
  <si>
    <t>-,Э</t>
  </si>
  <si>
    <t>ОП.03</t>
  </si>
  <si>
    <t>Основы электротехники</t>
  </si>
  <si>
    <t>Э</t>
  </si>
  <si>
    <t>ОП.04</t>
  </si>
  <si>
    <t>Основы геодезии</t>
  </si>
  <si>
    <t>ОП.05</t>
  </si>
  <si>
    <t>Общие сведения об инженерных сетях территорий и зданий</t>
  </si>
  <si>
    <t>ОП.06</t>
  </si>
  <si>
    <t>Информационные технологии в профессиональной деятельности</t>
  </si>
  <si>
    <t>ОП.07</t>
  </si>
  <si>
    <t>Экономика отрасли</t>
  </si>
  <si>
    <t>ОП.08</t>
  </si>
  <si>
    <t>Основы предпринимательской деятельности</t>
  </si>
  <si>
    <t>ОП.09</t>
  </si>
  <si>
    <t>Безопасность жизнедеятельности</t>
  </si>
  <si>
    <t>ОП.10</t>
  </si>
  <si>
    <t>Автоматизация проектирования</t>
  </si>
  <si>
    <t>Профессиональные модули</t>
  </si>
  <si>
    <t>Участие в проектировании зданий и сооружения</t>
  </si>
  <si>
    <t>Проектирование зданий и сооружений</t>
  </si>
  <si>
    <t>Э.Э,Э.Э</t>
  </si>
  <si>
    <t>Проект производства работ</t>
  </si>
  <si>
    <t>Э,ДЗ,Э</t>
  </si>
  <si>
    <t>Учебная практика (САПР)</t>
  </si>
  <si>
    <t>Учебная практика (проектирование)</t>
  </si>
  <si>
    <t>Производственная практика (по профилю специальности)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</si>
  <si>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</si>
  <si>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</si>
  <si>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Учет и контроль технологических процессов на объекте капитального строительства</t>
  </si>
  <si>
    <t>Учебная практика (геодезическая)</t>
  </si>
  <si>
    <t>Учебная практика (сметы)</t>
  </si>
  <si>
    <t>Учебная практика(отделочные работы)</t>
  </si>
  <si>
    <t>ПМ.03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</si>
  <si>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</si>
  <si>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</si>
  <si>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ПМ.04</t>
  </si>
  <si>
    <t>Огранизация видов работ при эксплуатации и реконструкции строительных объектов</t>
  </si>
  <si>
    <t>Эксплуатация зданий</t>
  </si>
  <si>
    <t>Реконструкция зданий</t>
  </si>
  <si>
    <t>Учебная практика</t>
  </si>
  <si>
    <t>Производственная практика</t>
  </si>
  <si>
    <t>Всего</t>
  </si>
  <si>
    <t>ГИА</t>
  </si>
  <si>
    <t>0/2/2/0</t>
  </si>
  <si>
    <t>*</t>
  </si>
  <si>
    <t>1/1/0/0</t>
  </si>
  <si>
    <t>0/3/0/0</t>
  </si>
  <si>
    <t>0/19/13/0</t>
  </si>
  <si>
    <t>Приложение 1</t>
  </si>
  <si>
    <t>УЧЕБНЫЙ ПЛАН</t>
  </si>
  <si>
    <t>программы подготовки специалистов среднего звена</t>
  </si>
  <si>
    <t>ГБПОУ КО "Калужский коммунально-строительный техникум" им. И.К. Ципулина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</si>
  <si>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</si>
  <si>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</si>
  <si>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</si>
  <si>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</si>
  <si>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</si>
  <si>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</si>
  <si>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</si>
  <si>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</si>
  <si>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</si>
  <si>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</si>
  <si>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</si>
  <si>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</si>
  <si>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ППССЗ  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</si>
  <si>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</si>
  <si>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</si>
  <si>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</si>
  <si>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</si>
  <si>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Приказ об утверждении ФГОС</t>
  </si>
  <si>
    <t xml:space="preserve">от </t>
  </si>
  <si>
    <t xml:space="preserve">     № </t>
  </si>
  <si>
    <t>1. 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</si>
  <si>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</si>
  <si>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</si>
  <si>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</si>
  <si>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</si>
  <si>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</si>
  <si>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</si>
  <si>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</si>
  <si>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</si>
  <si>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</si>
  <si>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</si>
  <si>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</si>
  <si>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</si>
  <si>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</si>
  <si>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</si>
  <si>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</si>
  <si>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</si>
  <si>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</si>
  <si>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</si>
  <si>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</si>
  <si>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</si>
  <si>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</si>
  <si>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</si>
  <si>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</si>
  <si>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</si>
  <si>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</si>
  <si>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</si>
  <si>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</si>
  <si>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</si>
  <si>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</si>
  <si>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</si>
  <si>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</si>
  <si>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</si>
  <si>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</si>
  <si>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</si>
  <si>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</si>
  <si>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</si>
  <si>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</si>
  <si>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</si>
  <si>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</si>
  <si>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</si>
  <si>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</si>
  <si>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</si>
  <si>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</si>
  <si>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</si>
  <si>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</si>
  <si>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</si>
  <si>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</si>
  <si>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</si>
  <si>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</si>
  <si>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</si>
  <si>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</si>
  <si>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</si>
  <si>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∆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</si>
  <si>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</si>
  <si>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</si>
  <si>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</si>
  <si>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</si>
  <si>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</si>
  <si>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</si>
  <si>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</si>
  <si>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</si>
  <si>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Государственная (итоговая)  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</si>
  <si>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</si>
  <si>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</si>
  <si>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</si>
  <si>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2. СВОДНЫЕ ДАННЫЕ ПО БЮДЖЕТУ ВРЕМЕНИ (В НЕДЕЛЯХ)</t>
  </si>
  <si>
    <t>Обучение по дисциплинам и междисциплинарным курсам</t>
  </si>
  <si>
    <t>Практики</t>
  </si>
  <si>
    <t>Производственная практика (преддипломная)</t>
  </si>
  <si>
    <t>Подготовка</t>
  </si>
  <si>
    <t>Проведение</t>
  </si>
  <si>
    <t>Каникулы</t>
  </si>
  <si>
    <t>нед.</t>
  </si>
  <si>
    <t>час.</t>
  </si>
  <si>
    <t>на 4 курсе во 2 семестре сессия не заложена (хотя есть экзамен по мдк+3 экз по пм)</t>
  </si>
  <si>
    <t>4. ПЕРЕЧЕНЬ ЛАБОРАТОРИЙ, КАБИНЕТОВ, МАСТЕРСКИХ И ДР.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</si>
  <si>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</si>
  <si>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</si>
  <si>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</si>
  <si>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</si>
  <si>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</si>
  <si>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</si>
  <si>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</si>
  <si>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</si>
  <si>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Информатики</t>
  </si>
  <si>
    <t>4</t>
  </si>
  <si>
    <t>Инженерной графики</t>
  </si>
  <si>
    <t>5</t>
  </si>
  <si>
    <t>Технической механики</t>
  </si>
  <si>
    <t>6</t>
  </si>
  <si>
    <t>Электротехники</t>
  </si>
  <si>
    <t>7</t>
  </si>
  <si>
    <t>Строительных материалов и изделий</t>
  </si>
  <si>
    <t>Основ инженерной геологии при производстве работ на строительной площадке</t>
  </si>
  <si>
    <t>Основ геодезии</t>
  </si>
  <si>
    <t>Инженерных сетей и оборудования территорий, зданий и стройплощадок</t>
  </si>
  <si>
    <t>Экономики организации</t>
  </si>
  <si>
    <t>Проектно-сметного дела</t>
  </si>
  <si>
    <t>Проектирования зданий и сооружений</t>
  </si>
  <si>
    <t>Эксплуатации зданий</t>
  </si>
  <si>
    <t>Реконструкции зданий</t>
  </si>
  <si>
    <t>Проектирования производства работ</t>
  </si>
  <si>
    <t>Технологии и организации строительных процессов</t>
  </si>
  <si>
    <t>Безопасности жизнедеятельности и охраны труда</t>
  </si>
  <si>
    <t>Оперативного управления деятельностью структурных подразделений</t>
  </si>
  <si>
    <t>Лаборатории: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</si>
  <si>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</si>
  <si>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</si>
  <si>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</si>
  <si>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 xml:space="preserve">Мастерские: каменных работ;плотнично-столярных работ;штукатурных и облицовочных работ;малярных работ.
</t>
  </si>
  <si>
    <t>Полигоны:геодезический.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</si>
  <si>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</si>
  <si>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>Залы: библиотека, читальный зал с выходом в сеть Интернет; актовый зал</t>
  </si>
  <si>
    <r>
      <t xml:space="preserve">УТВЕРЖДАЮ                         Директор ГБПОУ КО "ККСТ"         им. И.К. Ципулина       ______________Е.М. Петрова   </t>
    </r>
    <r>
      <rPr>
        <strike/>
        <sz val="12"/>
        <color rgb="FFFF0000"/>
        <rFont val="Times New Roman"/>
        <family val="1"/>
        <charset val="204"/>
      </rPr>
      <t xml:space="preserve">Приказ № 210  от 31.08.2020 г. </t>
    </r>
  </si>
  <si>
    <t>ПМ.07</t>
  </si>
  <si>
    <t>ОП.00+ПМ.00</t>
  </si>
  <si>
    <t>Общепрофессиональный цикл</t>
  </si>
  <si>
    <t>4/5/0/0</t>
  </si>
  <si>
    <t xml:space="preserve"> -, З,-,ДЗ</t>
  </si>
  <si>
    <t>З, З, З, ДЗ</t>
  </si>
  <si>
    <t>0/24/19</t>
  </si>
  <si>
    <t>1/6/5/1</t>
  </si>
  <si>
    <t>-,З,-,ДЗ</t>
  </si>
  <si>
    <t>ПМ.00</t>
  </si>
  <si>
    <t>ПМ.01</t>
  </si>
  <si>
    <t>0/4/6/1</t>
  </si>
  <si>
    <t>МДК01.01</t>
  </si>
  <si>
    <t>тема 1.1</t>
  </si>
  <si>
    <t>Инженерно-геологические исследования строительных площадок</t>
  </si>
  <si>
    <t>тема 1.2</t>
  </si>
  <si>
    <t>Строительные материалы и изделия</t>
  </si>
  <si>
    <t>тема 1.3</t>
  </si>
  <si>
    <t>Архитектура зданий</t>
  </si>
  <si>
    <t>тема 1.4</t>
  </si>
  <si>
    <t>Основы проектирования строительных конструкций</t>
  </si>
  <si>
    <t>МДК01.02</t>
  </si>
  <si>
    <t>тема 1.5</t>
  </si>
  <si>
    <t>Виды и характеристика строительных машин</t>
  </si>
  <si>
    <t>тема 1.6</t>
  </si>
  <si>
    <t>Организация строительного производства</t>
  </si>
  <si>
    <t>УП.01.01</t>
  </si>
  <si>
    <t>УП.02.02</t>
  </si>
  <si>
    <t>ПМ.01.Э</t>
  </si>
  <si>
    <t>Экзамен по модулю</t>
  </si>
  <si>
    <t>ДР</t>
  </si>
  <si>
    <t>ПМ.02</t>
  </si>
  <si>
    <t>0/7/2/1</t>
  </si>
  <si>
    <t>МДК02.01</t>
  </si>
  <si>
    <t>Э,Э,ДЗ, ДЗ</t>
  </si>
  <si>
    <t>тема 2.1</t>
  </si>
  <si>
    <t>Основные положения строительного производства</t>
  </si>
  <si>
    <t>тема 2.2</t>
  </si>
  <si>
    <t>Строительные машины и средства малой механизации</t>
  </si>
  <si>
    <t>тема2.3</t>
  </si>
  <si>
    <t>Организационно-техническая подготовка строительного производства</t>
  </si>
  <si>
    <t>тема 2.4</t>
  </si>
  <si>
    <t>Организация и выполнение работ подготовительного периода</t>
  </si>
  <si>
    <t>тема 2.5</t>
  </si>
  <si>
    <t>Выполнение строительно-монтажных работ</t>
  </si>
  <si>
    <t>тема 2.6</t>
  </si>
  <si>
    <t>Геодезическое сопровождение выполняемых строительно-монтажных работ</t>
  </si>
  <si>
    <t>тема 2.7</t>
  </si>
  <si>
    <t>Особенности производства строительных работ на опасных, технически сложных и уникальных объектах капитального строительства</t>
  </si>
  <si>
    <t>тема 2.8</t>
  </si>
  <si>
    <t>Ценоообразование и проектно-сметное дело в строительстве</t>
  </si>
  <si>
    <t>МДК02.02</t>
  </si>
  <si>
    <t>тема 2.9</t>
  </si>
  <si>
    <t>Исполнительская и учетная документация при производстве строительных работ</t>
  </si>
  <si>
    <t>тема 2.10</t>
  </si>
  <si>
    <t>Учет объемов выполняемых работ</t>
  </si>
  <si>
    <t>тема 2.11</t>
  </si>
  <si>
    <t>Учет расхода материальных ресурсов</t>
  </si>
  <si>
    <t>тема 2.12</t>
  </si>
  <si>
    <t>Понятие о контроле качества в строительстве</t>
  </si>
  <si>
    <t>тема 2.13</t>
  </si>
  <si>
    <t>Контроль качества строительных процессов</t>
  </si>
  <si>
    <t>тема 2.14</t>
  </si>
  <si>
    <t>Сдача работ и законченных строительством объектов</t>
  </si>
  <si>
    <t>тема 2.15</t>
  </si>
  <si>
    <t>Консервация незавершенного объекта строительства</t>
  </si>
  <si>
    <t>УП.02.01</t>
  </si>
  <si>
    <t>УП02.03</t>
  </si>
  <si>
    <t>ПМ.02.Э</t>
  </si>
  <si>
    <t>0/2/1/1</t>
  </si>
  <si>
    <t>МДК03.01</t>
  </si>
  <si>
    <t>тема 3.1</t>
  </si>
  <si>
    <t>Оперативное планирование деятельности структурных подразделений</t>
  </si>
  <si>
    <t>тема 3.2</t>
  </si>
  <si>
    <t>Работа структурных подразделений при выполнении производствееных заданий</t>
  </si>
  <si>
    <t>тема 3.3</t>
  </si>
  <si>
    <t>Документоведение в строительстве</t>
  </si>
  <si>
    <t>тема 3.4</t>
  </si>
  <si>
    <t>Контроль и оценка деятельности структурных подразделений</t>
  </si>
  <si>
    <t>тема 3.5</t>
  </si>
  <si>
    <t>Основные требования трудового законодательства РФ, права и обязанности работников</t>
  </si>
  <si>
    <t>тема 3.6</t>
  </si>
  <si>
    <t>Основания и меры ответственности за нарушение трудового законодательства</t>
  </si>
  <si>
    <t>Дз</t>
  </si>
  <si>
    <t>тема 3.7</t>
  </si>
  <si>
    <t>Охрана труда</t>
  </si>
  <si>
    <t>ПМ.03.Э</t>
  </si>
  <si>
    <t>0/3/0/1</t>
  </si>
  <si>
    <t>МДК04.01</t>
  </si>
  <si>
    <t>тема 4.1</t>
  </si>
  <si>
    <t>Техническая эксплуатация зданий и сооружений</t>
  </si>
  <si>
    <t>тема4.2</t>
  </si>
  <si>
    <t>Оценка технического  состояния зданий и сооружений</t>
  </si>
  <si>
    <t>МДК04.02</t>
  </si>
  <si>
    <t>тема 4.3</t>
  </si>
  <si>
    <t>Основные виды работ при реконструкции зданий и сооружений</t>
  </si>
  <si>
    <t>тема 4.4</t>
  </si>
  <si>
    <t>ПМ.04.Э</t>
  </si>
  <si>
    <t>Выполнение работ по одной или нескольким профессиям рабочих, должностям служащих</t>
  </si>
  <si>
    <t>0/4/0/1</t>
  </si>
  <si>
    <t>МДК07.01</t>
  </si>
  <si>
    <t>Производство работ по профессии штукатур</t>
  </si>
  <si>
    <t>МДК07.02</t>
  </si>
  <si>
    <t xml:space="preserve">Производство работ по профессии монтажник каркасно-обшивных конструкций </t>
  </si>
  <si>
    <t>ПП 07.Э</t>
  </si>
  <si>
    <t>ПДП.00</t>
  </si>
  <si>
    <t>Производственная (преддипломная) практика</t>
  </si>
  <si>
    <t xml:space="preserve">                                                                        Всего</t>
  </si>
  <si>
    <t>ГИА.00</t>
  </si>
  <si>
    <t>Государственная (итоговая) аттестация (час)</t>
  </si>
  <si>
    <t>ГИА.01</t>
  </si>
  <si>
    <t>Подготовка выпускной квалификационной работы</t>
  </si>
  <si>
    <t>ГИА.02</t>
  </si>
  <si>
    <t>Демонстрационный экзамен</t>
  </si>
  <si>
    <t>ГИА.03</t>
  </si>
  <si>
    <t>Зашита выпускной квалификационной работы</t>
  </si>
  <si>
    <t xml:space="preserve">                                                                                              ИТОГО</t>
  </si>
  <si>
    <t>Дисциплин и МДК(часов)</t>
  </si>
  <si>
    <t>Учебная практика (недель)</t>
  </si>
  <si>
    <t>Производственная практика (недель)</t>
  </si>
  <si>
    <t>Преддипломная практика (недель)</t>
  </si>
  <si>
    <t>Курсовых проектов (работ)</t>
  </si>
  <si>
    <t>Экзаменов</t>
  </si>
  <si>
    <t>Зачетов</t>
  </si>
  <si>
    <t>Дифференцированных зачетов</t>
  </si>
  <si>
    <t>Другие формы контроля</t>
  </si>
  <si>
    <t>Время каникулярное (недель)</t>
  </si>
  <si>
    <t>3/5/4/0</t>
  </si>
  <si>
    <t>3. УЧЕБНЫЙ  ПЛАН</t>
  </si>
  <si>
    <t>ПП 07</t>
  </si>
  <si>
    <t>УП 07</t>
  </si>
  <si>
    <t>ПП 04</t>
  </si>
  <si>
    <t>ПП 03</t>
  </si>
  <si>
    <t>ПП 02</t>
  </si>
  <si>
    <t>ПП 01</t>
  </si>
  <si>
    <t>УП02.02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</si>
</sst>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trike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6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0" fontId="31" fillId="0" borderId="0"/>
  </cellStyleXfs>
  <cellXfs count="7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right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7" fillId="0" borderId="33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7" fillId="0" borderId="20" xfId="0" applyFont="1" applyBorder="1" applyAlignment="1">
      <alignment horizontal="right" wrapText="1"/>
    </xf>
    <xf numFmtId="0" fontId="6" fillId="2" borderId="33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14" fillId="0" borderId="0" xfId="2"/>
    <xf numFmtId="0" fontId="13" fillId="3" borderId="0" xfId="2" applyFont="1" applyFill="1" applyAlignment="1" applyProtection="1">
      <alignment horizontal="center" vertical="center"/>
      <protection locked="0"/>
    </xf>
    <xf numFmtId="0" fontId="13" fillId="3" borderId="0" xfId="2" applyFont="1" applyFill="1" applyAlignment="1" applyProtection="1">
      <alignment horizontal="left" vertical="center"/>
      <protection locked="0"/>
    </xf>
    <xf numFmtId="0" fontId="21" fillId="3" borderId="0" xfId="2" applyFont="1" applyFill="1" applyAlignment="1" applyProtection="1">
      <alignment vertical="center"/>
      <protection locked="0"/>
    </xf>
    <xf numFmtId="0" fontId="18" fillId="3" borderId="42" xfId="2" applyFont="1" applyFill="1" applyBorder="1" applyAlignment="1" applyProtection="1">
      <alignment vertical="center" wrapText="1"/>
      <protection locked="0"/>
    </xf>
    <xf numFmtId="0" fontId="18" fillId="3" borderId="42" xfId="2" applyFont="1" applyFill="1" applyBorder="1" applyAlignment="1" applyProtection="1">
      <alignment vertical="center"/>
      <protection locked="0"/>
    </xf>
    <xf numFmtId="0" fontId="21" fillId="3" borderId="0" xfId="2" applyFont="1" applyFill="1" applyAlignment="1" applyProtection="1">
      <alignment horizontal="left" vertical="center"/>
      <protection locked="0"/>
    </xf>
    <xf numFmtId="14" fontId="14" fillId="0" borderId="0" xfId="2" applyNumberFormat="1"/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32" xfId="2" applyFont="1" applyBorder="1" applyAlignment="1" applyProtection="1">
      <alignment horizontal="center" vertical="center" textRotation="90"/>
      <protection locked="0"/>
    </xf>
    <xf numFmtId="0" fontId="5" fillId="0" borderId="32" xfId="2" applyFont="1" applyBorder="1" applyAlignment="1" applyProtection="1">
      <alignment horizontal="left" vertical="center" textRotation="90"/>
      <protection locked="0"/>
    </xf>
    <xf numFmtId="0" fontId="5" fillId="3" borderId="32" xfId="2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horizontal="left" vertical="center"/>
      <protection locked="0"/>
    </xf>
    <xf numFmtId="0" fontId="4" fillId="3" borderId="32" xfId="2" applyFont="1" applyFill="1" applyBorder="1" applyAlignment="1" applyProtection="1">
      <alignment horizontal="center" vertical="center"/>
      <protection locked="0"/>
    </xf>
    <xf numFmtId="0" fontId="5" fillId="3" borderId="32" xfId="2" applyFont="1" applyFill="1" applyBorder="1" applyAlignment="1" applyProtection="1">
      <alignment horizontal="center" vertical="center" wrapText="1"/>
      <protection locked="0"/>
    </xf>
    <xf numFmtId="0" fontId="5" fillId="3" borderId="11" xfId="2" applyFont="1" applyFill="1" applyBorder="1" applyAlignment="1" applyProtection="1">
      <alignment horizontal="center" vertical="center" wrapText="1"/>
      <protection locked="0"/>
    </xf>
    <xf numFmtId="0" fontId="5" fillId="5" borderId="11" xfId="2" applyFont="1" applyFill="1" applyBorder="1" applyAlignment="1" applyProtection="1">
      <alignment horizontal="center" vertical="center" wrapText="1"/>
      <protection locked="0"/>
    </xf>
    <xf numFmtId="0" fontId="5" fillId="5" borderId="32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4" fillId="0" borderId="11" xfId="2" applyBorder="1"/>
    <xf numFmtId="0" fontId="3" fillId="6" borderId="32" xfId="2" applyFont="1" applyFill="1" applyBorder="1" applyAlignment="1">
      <alignment horizontal="center" vertical="center"/>
    </xf>
    <xf numFmtId="0" fontId="5" fillId="3" borderId="11" xfId="2" applyFont="1" applyFill="1" applyBorder="1" applyAlignment="1" applyProtection="1">
      <alignment vertical="center"/>
      <protection locked="0"/>
    </xf>
    <xf numFmtId="0" fontId="3" fillId="6" borderId="16" xfId="2" applyFont="1" applyFill="1" applyBorder="1" applyAlignment="1">
      <alignment horizontal="center" vertical="center"/>
    </xf>
    <xf numFmtId="0" fontId="13" fillId="0" borderId="0" xfId="2" applyFont="1" applyAlignment="1" applyProtection="1">
      <alignment horizontal="left" vertical="center"/>
      <protection locked="0"/>
    </xf>
    <xf numFmtId="0" fontId="5" fillId="4" borderId="32" xfId="2" applyFont="1" applyFill="1" applyBorder="1" applyAlignment="1" applyProtection="1">
      <alignment horizontal="center" vertical="center" wrapText="1"/>
      <protection locked="0"/>
    </xf>
    <xf numFmtId="0" fontId="5" fillId="3" borderId="16" xfId="2" applyFont="1" applyFill="1" applyBorder="1" applyAlignment="1" applyProtection="1">
      <alignment horizontal="center" vertical="center" wrapText="1"/>
      <protection locked="0"/>
    </xf>
    <xf numFmtId="0" fontId="5" fillId="3" borderId="32" xfId="2" applyFont="1" applyFill="1" applyBorder="1" applyAlignment="1" applyProtection="1">
      <alignment horizontal="right" vertical="center" wrapText="1"/>
      <protection locked="0"/>
    </xf>
    <xf numFmtId="0" fontId="5" fillId="0" borderId="32" xfId="2" applyFont="1" applyBorder="1" applyAlignment="1" applyProtection="1">
      <alignment horizontal="center" vertical="center" wrapText="1"/>
      <protection locked="0"/>
    </xf>
    <xf numFmtId="0" fontId="14" fillId="0" borderId="32" xfId="2" applyBorder="1"/>
    <xf numFmtId="0" fontId="3" fillId="0" borderId="32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/>
    <xf numFmtId="0" fontId="5" fillId="7" borderId="0" xfId="2" applyFont="1" applyFill="1"/>
    <xf numFmtId="0" fontId="5" fillId="0" borderId="0" xfId="2" applyFont="1" applyAlignment="1" applyProtection="1">
      <alignment horizontal="left" vertical="top" wrapText="1"/>
      <protection locked="0"/>
    </xf>
    <xf numFmtId="0" fontId="1" fillId="0" borderId="0" xfId="2" applyFont="1"/>
    <xf numFmtId="0" fontId="7" fillId="0" borderId="11" xfId="2" applyFont="1" applyBorder="1" applyAlignment="1" applyProtection="1">
      <alignment horizontal="center" vertical="center" textRotation="90" wrapText="1"/>
      <protection locked="0"/>
    </xf>
    <xf numFmtId="0" fontId="7" fillId="0" borderId="32" xfId="2" applyFont="1" applyBorder="1" applyAlignment="1" applyProtection="1">
      <alignment horizontal="center" vertical="center" textRotation="90" wrapText="1"/>
      <protection locked="0"/>
    </xf>
    <xf numFmtId="0" fontId="7" fillId="0" borderId="43" xfId="2" applyFont="1" applyBorder="1" applyAlignment="1" applyProtection="1">
      <alignment horizontal="center" vertical="center" textRotation="90" wrapText="1"/>
      <protection locked="0"/>
    </xf>
    <xf numFmtId="0" fontId="6" fillId="0" borderId="43" xfId="2" applyFont="1" applyBorder="1" applyAlignment="1" applyProtection="1">
      <alignment horizontal="center" vertical="center" textRotation="90" wrapText="1"/>
      <protection locked="0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32" xfId="2" applyFont="1" applyBorder="1" applyAlignment="1" applyProtection="1">
      <alignment horizontal="center" vertical="center" wrapText="1"/>
      <protection locked="0"/>
    </xf>
    <xf numFmtId="0" fontId="3" fillId="0" borderId="14" xfId="2" applyFont="1" applyBorder="1" applyAlignment="1" applyProtection="1">
      <alignment horizontal="center" vertical="center" wrapText="1"/>
      <protection locked="0"/>
    </xf>
    <xf numFmtId="0" fontId="3" fillId="6" borderId="32" xfId="2" applyFont="1" applyFill="1" applyBorder="1" applyAlignment="1" applyProtection="1">
      <alignment horizontal="center" vertical="center" wrapText="1"/>
      <protection locked="0"/>
    </xf>
    <xf numFmtId="0" fontId="27" fillId="0" borderId="32" xfId="2" applyFont="1" applyBorder="1" applyAlignment="1" applyProtection="1">
      <alignment horizontal="center" vertical="center"/>
      <protection locked="0"/>
    </xf>
    <xf numFmtId="0" fontId="28" fillId="0" borderId="32" xfId="2" applyFont="1" applyBorder="1" applyAlignment="1" applyProtection="1">
      <alignment horizontal="center" vertical="center"/>
      <protection locked="0"/>
    </xf>
    <xf numFmtId="0" fontId="28" fillId="0" borderId="32" xfId="2" applyFont="1" applyBorder="1" applyAlignment="1">
      <alignment horizontal="center" vertical="center"/>
    </xf>
    <xf numFmtId="0" fontId="29" fillId="0" borderId="0" xfId="2" applyFont="1"/>
    <xf numFmtId="0" fontId="4" fillId="0" borderId="32" xfId="2" applyFont="1" applyBorder="1" applyAlignment="1" applyProtection="1">
      <alignment horizontal="center" vertical="center"/>
      <protection locked="0"/>
    </xf>
    <xf numFmtId="0" fontId="24" fillId="0" borderId="32" xfId="2" applyFont="1" applyBorder="1" applyAlignment="1" applyProtection="1">
      <alignment horizontal="center" vertical="center"/>
      <protection locked="0"/>
    </xf>
    <xf numFmtId="0" fontId="24" fillId="4" borderId="32" xfId="2" applyFont="1" applyFill="1" applyBorder="1" applyAlignment="1" applyProtection="1">
      <alignment horizontal="center" vertical="center"/>
      <protection locked="0"/>
    </xf>
    <xf numFmtId="0" fontId="30" fillId="0" borderId="32" xfId="2" applyFont="1" applyBorder="1" applyAlignment="1" applyProtection="1">
      <alignment horizontal="center" vertical="center"/>
      <protection locked="0"/>
    </xf>
    <xf numFmtId="0" fontId="24" fillId="3" borderId="32" xfId="2" applyFont="1" applyFill="1" applyBorder="1" applyAlignment="1" applyProtection="1">
      <alignment horizontal="center" vertical="center"/>
      <protection locked="0"/>
    </xf>
    <xf numFmtId="0" fontId="24" fillId="8" borderId="32" xfId="2" applyFont="1" applyFill="1" applyBorder="1" applyAlignment="1" applyProtection="1">
      <alignment horizontal="center" vertical="center"/>
      <protection locked="0"/>
    </xf>
    <xf numFmtId="1" fontId="30" fillId="3" borderId="32" xfId="2" applyNumberFormat="1" applyFont="1" applyFill="1" applyBorder="1" applyAlignment="1" applyProtection="1">
      <alignment horizontal="center" vertical="center"/>
      <protection locked="0"/>
    </xf>
    <xf numFmtId="0" fontId="30" fillId="3" borderId="32" xfId="2" applyFont="1" applyFill="1" applyBorder="1" applyAlignment="1" applyProtection="1">
      <alignment horizontal="center" vertical="center"/>
      <protection locked="0"/>
    </xf>
    <xf numFmtId="1" fontId="30" fillId="0" borderId="32" xfId="2" applyNumberFormat="1" applyFont="1" applyBorder="1" applyAlignment="1" applyProtection="1">
      <alignment horizontal="center" vertical="center"/>
      <protection locked="0"/>
    </xf>
    <xf numFmtId="0" fontId="14" fillId="0" borderId="0" xfId="2" applyAlignment="1">
      <alignment horizontal="center"/>
    </xf>
    <xf numFmtId="0" fontId="31" fillId="0" borderId="0" xfId="3"/>
    <xf numFmtId="0" fontId="31" fillId="3" borderId="0" xfId="3" applyFill="1" applyAlignment="1" applyProtection="1">
      <alignment horizontal="left" vertical="center"/>
      <protection locked="0"/>
    </xf>
    <xf numFmtId="0" fontId="25" fillId="3" borderId="49" xfId="3" applyFont="1" applyFill="1" applyBorder="1" applyAlignment="1" applyProtection="1">
      <alignment horizontal="center" vertical="center"/>
      <protection locked="0"/>
    </xf>
    <xf numFmtId="0" fontId="25" fillId="3" borderId="50" xfId="3" applyFont="1" applyFill="1" applyBorder="1" applyAlignment="1" applyProtection="1">
      <alignment horizontal="center" vertical="center"/>
      <protection locked="0"/>
    </xf>
    <xf numFmtId="0" fontId="32" fillId="3" borderId="51" xfId="3" applyFont="1" applyFill="1" applyBorder="1" applyAlignment="1">
      <alignment horizontal="center" vertical="center"/>
    </xf>
    <xf numFmtId="0" fontId="25" fillId="3" borderId="38" xfId="3" applyFont="1" applyFill="1" applyBorder="1" applyAlignment="1" applyProtection="1">
      <alignment horizontal="left" vertical="center" wrapText="1"/>
      <protection locked="0"/>
    </xf>
    <xf numFmtId="0" fontId="32" fillId="3" borderId="38" xfId="3" applyFont="1" applyFill="1" applyBorder="1" applyAlignment="1" applyProtection="1">
      <alignment horizontal="left" vertical="center" wrapText="1"/>
      <protection locked="0"/>
    </xf>
    <xf numFmtId="0" fontId="32" fillId="0" borderId="38" xfId="3" applyFont="1" applyBorder="1"/>
    <xf numFmtId="0" fontId="7" fillId="3" borderId="38" xfId="3" applyFont="1" applyFill="1" applyBorder="1" applyAlignment="1" applyProtection="1">
      <alignment horizontal="left" vertical="center" wrapText="1"/>
      <protection locked="0"/>
    </xf>
    <xf numFmtId="0" fontId="32" fillId="3" borderId="52" xfId="3" applyFont="1" applyFill="1" applyBorder="1" applyAlignment="1">
      <alignment horizontal="center" vertical="center"/>
    </xf>
    <xf numFmtId="0" fontId="32" fillId="3" borderId="53" xfId="3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Alignment="1">
      <alignment horizontal="right"/>
    </xf>
    <xf numFmtId="0" fontId="31" fillId="0" borderId="0" xfId="3" applyAlignment="1">
      <alignment vertical="center"/>
    </xf>
    <xf numFmtId="0" fontId="35" fillId="2" borderId="15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wrapText="1"/>
    </xf>
    <xf numFmtId="0" fontId="2" fillId="10" borderId="18" xfId="0" applyFont="1" applyFill="1" applyBorder="1" applyAlignment="1">
      <alignment horizontal="left" wrapText="1"/>
    </xf>
    <xf numFmtId="0" fontId="2" fillId="10" borderId="42" xfId="0" applyFont="1" applyFill="1" applyBorder="1" applyAlignment="1">
      <alignment horizontal="left" wrapText="1"/>
    </xf>
    <xf numFmtId="0" fontId="2" fillId="10" borderId="25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2" borderId="43" xfId="0" applyFont="1" applyFill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5" fillId="6" borderId="27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2" fillId="0" borderId="64" xfId="0" applyFont="1" applyBorder="1" applyAlignment="1">
      <alignment horizontal="left" wrapText="1"/>
    </xf>
    <xf numFmtId="0" fontId="2" fillId="2" borderId="43" xfId="0" applyFont="1" applyFill="1" applyBorder="1" applyAlignment="1">
      <alignment horizontal="left" wrapText="1"/>
    </xf>
    <xf numFmtId="0" fontId="3" fillId="0" borderId="64" xfId="0" applyFont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11" borderId="43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65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2" fillId="0" borderId="51" xfId="0" applyFont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center" wrapText="1"/>
    </xf>
    <xf numFmtId="0" fontId="3" fillId="11" borderId="3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12" borderId="32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3" fillId="0" borderId="35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2" borderId="1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10" borderId="25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11" borderId="11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8" fillId="0" borderId="13" xfId="0" applyFont="1" applyBorder="1" applyAlignment="1">
      <alignment horizontal="left" vertical="top" wrapText="1"/>
    </xf>
    <xf numFmtId="0" fontId="5" fillId="6" borderId="27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wrapText="1"/>
    </xf>
    <xf numFmtId="0" fontId="41" fillId="6" borderId="27" xfId="0" applyFont="1" applyFill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11" fillId="9" borderId="32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vertical="top" wrapText="1"/>
    </xf>
    <xf numFmtId="0" fontId="9" fillId="0" borderId="32" xfId="0" applyFont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  <xf numFmtId="0" fontId="11" fillId="17" borderId="32" xfId="0" applyFont="1" applyFill="1" applyBorder="1" applyAlignment="1">
      <alignment horizontal="center" wrapText="1"/>
    </xf>
    <xf numFmtId="0" fontId="4" fillId="6" borderId="61" xfId="0" applyFont="1" applyFill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37" fillId="6" borderId="0" xfId="0" applyFont="1" applyFill="1" applyAlignment="1">
      <alignment horizontal="left"/>
    </xf>
    <xf numFmtId="0" fontId="39" fillId="0" borderId="64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4" fillId="6" borderId="58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0" fontId="6" fillId="6" borderId="43" xfId="0" applyFont="1" applyFill="1" applyBorder="1" applyAlignment="1">
      <alignment horizontal="left" wrapText="1"/>
    </xf>
    <xf numFmtId="0" fontId="6" fillId="6" borderId="66" xfId="0" applyFont="1" applyFill="1" applyBorder="1" applyAlignment="1">
      <alignment horizontal="left" wrapText="1"/>
    </xf>
    <xf numFmtId="0" fontId="6" fillId="6" borderId="64" xfId="0" applyFont="1" applyFill="1" applyBorder="1" applyAlignment="1">
      <alignment horizontal="left" wrapText="1"/>
    </xf>
    <xf numFmtId="0" fontId="6" fillId="6" borderId="42" xfId="0" applyFont="1" applyFill="1" applyBorder="1" applyAlignment="1">
      <alignment horizontal="left" wrapText="1"/>
    </xf>
    <xf numFmtId="0" fontId="6" fillId="6" borderId="65" xfId="0" applyFont="1" applyFill="1" applyBorder="1" applyAlignment="1">
      <alignment horizontal="left" wrapText="1"/>
    </xf>
    <xf numFmtId="0" fontId="6" fillId="6" borderId="48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9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6" borderId="27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51" xfId="0" applyFont="1" applyBorder="1" applyAlignment="1">
      <alignment horizontal="left" wrapText="1"/>
    </xf>
    <xf numFmtId="0" fontId="6" fillId="6" borderId="32" xfId="0" applyFont="1" applyFill="1" applyBorder="1" applyAlignment="1">
      <alignment horizontal="left" wrapText="1"/>
    </xf>
    <xf numFmtId="0" fontId="6" fillId="6" borderId="38" xfId="0" applyFont="1" applyFill="1" applyBorder="1" applyAlignment="1">
      <alignment horizontal="left" wrapText="1"/>
    </xf>
    <xf numFmtId="0" fontId="6" fillId="6" borderId="51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6" borderId="33" xfId="0" applyFont="1" applyFill="1" applyBorder="1" applyAlignment="1">
      <alignment horizontal="left" wrapText="1"/>
    </xf>
    <xf numFmtId="0" fontId="6" fillId="6" borderId="14" xfId="0" applyFont="1" applyFill="1" applyBorder="1" applyAlignment="1">
      <alignment horizontal="left" wrapText="1"/>
    </xf>
    <xf numFmtId="0" fontId="39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6" borderId="11" xfId="0" applyFont="1" applyFill="1" applyBorder="1" applyAlignment="1">
      <alignment horizontal="left" wrapText="1"/>
    </xf>
    <xf numFmtId="0" fontId="6" fillId="6" borderId="34" xfId="0" applyFont="1" applyFill="1" applyBorder="1" applyAlignment="1">
      <alignment horizontal="left" wrapText="1"/>
    </xf>
    <xf numFmtId="0" fontId="6" fillId="6" borderId="35" xfId="0" applyFont="1" applyFill="1" applyBorder="1" applyAlignment="1">
      <alignment horizontal="left" wrapText="1"/>
    </xf>
    <xf numFmtId="0" fontId="6" fillId="6" borderId="39" xfId="0" applyFont="1" applyFill="1" applyBorder="1" applyAlignment="1">
      <alignment horizontal="left" wrapText="1"/>
    </xf>
    <xf numFmtId="0" fontId="6" fillId="6" borderId="46" xfId="0" applyFont="1" applyFill="1" applyBorder="1" applyAlignment="1">
      <alignment horizontal="left" wrapText="1"/>
    </xf>
    <xf numFmtId="0" fontId="6" fillId="6" borderId="54" xfId="0" applyFont="1" applyFill="1" applyBorder="1" applyAlignment="1">
      <alignment horizontal="left" wrapText="1"/>
    </xf>
    <xf numFmtId="0" fontId="6" fillId="6" borderId="23" xfId="0" applyFont="1" applyFill="1" applyBorder="1" applyAlignment="1">
      <alignment horizontal="left" wrapText="1"/>
    </xf>
    <xf numFmtId="0" fontId="39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wrapText="1"/>
    </xf>
    <xf numFmtId="0" fontId="4" fillId="6" borderId="25" xfId="0" applyFont="1" applyFill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2" borderId="56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7" fillId="0" borderId="49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7" fillId="0" borderId="52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3" fillId="0" borderId="42" xfId="0" applyFont="1" applyBorder="1" applyAlignment="1">
      <alignment horizontal="left" wrapText="1"/>
    </xf>
    <xf numFmtId="0" fontId="3" fillId="6" borderId="58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6" borderId="27" xfId="0" applyFont="1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46" xfId="0" applyFont="1" applyBorder="1" applyAlignment="1">
      <alignment horizontal="left" wrapText="1"/>
    </xf>
    <xf numFmtId="0" fontId="3" fillId="6" borderId="6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left" wrapText="1"/>
    </xf>
    <xf numFmtId="0" fontId="6" fillId="10" borderId="30" xfId="0" applyFont="1" applyFill="1" applyBorder="1" applyAlignment="1">
      <alignment horizontal="left" wrapText="1"/>
    </xf>
    <xf numFmtId="0" fontId="6" fillId="10" borderId="63" xfId="0" applyFont="1" applyFill="1" applyBorder="1" applyAlignment="1">
      <alignment horizontal="left" wrapText="1"/>
    </xf>
    <xf numFmtId="0" fontId="35" fillId="10" borderId="48" xfId="0" applyFont="1" applyFill="1" applyBorder="1" applyAlignment="1">
      <alignment horizontal="left" wrapText="1"/>
    </xf>
    <xf numFmtId="0" fontId="35" fillId="10" borderId="66" xfId="0" applyFont="1" applyFill="1" applyBorder="1" applyAlignment="1">
      <alignment horizontal="left" wrapText="1"/>
    </xf>
    <xf numFmtId="0" fontId="35" fillId="10" borderId="30" xfId="0" applyFont="1" applyFill="1" applyBorder="1" applyAlignment="1">
      <alignment horizontal="center" wrapText="1"/>
    </xf>
    <xf numFmtId="0" fontId="10" fillId="10" borderId="30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10" borderId="30" xfId="0" applyFont="1" applyFill="1" applyBorder="1" applyAlignment="1">
      <alignment horizontal="center" wrapText="1"/>
    </xf>
    <xf numFmtId="0" fontId="6" fillId="10" borderId="63" xfId="0" applyFont="1" applyFill="1" applyBorder="1" applyAlignment="1">
      <alignment horizontal="center" wrapText="1"/>
    </xf>
    <xf numFmtId="0" fontId="35" fillId="10" borderId="48" xfId="0" applyFont="1" applyFill="1" applyBorder="1" applyAlignment="1">
      <alignment horizontal="center" wrapText="1"/>
    </xf>
    <xf numFmtId="0" fontId="35" fillId="10" borderId="66" xfId="0" applyFont="1" applyFill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5" fillId="10" borderId="25" xfId="0" applyFont="1" applyFill="1" applyBorder="1" applyAlignment="1">
      <alignment horizontal="center" vertical="top" wrapText="1"/>
    </xf>
    <xf numFmtId="0" fontId="32" fillId="6" borderId="58" xfId="0" applyFont="1" applyFill="1" applyBorder="1" applyAlignment="1">
      <alignment horizontal="center" wrapText="1"/>
    </xf>
    <xf numFmtId="0" fontId="32" fillId="6" borderId="27" xfId="0" applyFont="1" applyFill="1" applyBorder="1" applyAlignment="1">
      <alignment horizontal="center" wrapText="1"/>
    </xf>
    <xf numFmtId="0" fontId="32" fillId="6" borderId="61" xfId="0" applyFont="1" applyFill="1" applyBorder="1" applyAlignment="1">
      <alignment horizontal="center" wrapText="1"/>
    </xf>
    <xf numFmtId="49" fontId="25" fillId="10" borderId="58" xfId="0" applyNumberFormat="1" applyFont="1" applyFill="1" applyBorder="1" applyAlignment="1">
      <alignment horizontal="center" vertical="top" wrapText="1"/>
    </xf>
    <xf numFmtId="49" fontId="32" fillId="6" borderId="27" xfId="0" applyNumberFormat="1" applyFont="1" applyFill="1" applyBorder="1" applyAlignment="1">
      <alignment horizontal="center" wrapText="1"/>
    </xf>
    <xf numFmtId="49" fontId="32" fillId="8" borderId="27" xfId="0" applyNumberFormat="1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45" fillId="6" borderId="27" xfId="0" applyFont="1" applyFill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61" xfId="0" applyFont="1" applyBorder="1" applyAlignment="1">
      <alignment horizontal="center" wrapText="1"/>
    </xf>
    <xf numFmtId="0" fontId="25" fillId="10" borderId="25" xfId="0" applyFont="1" applyFill="1" applyBorder="1" applyAlignment="1">
      <alignment wrapText="1"/>
    </xf>
    <xf numFmtId="0" fontId="25" fillId="10" borderId="58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left" wrapText="1"/>
    </xf>
    <xf numFmtId="0" fontId="45" fillId="0" borderId="27" xfId="0" applyFont="1" applyBorder="1" applyAlignment="1">
      <alignment horizontal="center" vertical="top" wrapText="1"/>
    </xf>
    <xf numFmtId="49" fontId="43" fillId="6" borderId="61" xfId="0" applyNumberFormat="1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center" wrapText="1"/>
    </xf>
    <xf numFmtId="49" fontId="46" fillId="6" borderId="61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wrapText="1"/>
    </xf>
    <xf numFmtId="0" fontId="46" fillId="6" borderId="13" xfId="0" applyFont="1" applyFill="1" applyBorder="1" applyAlignment="1">
      <alignment horizontal="justify" vertical="center" wrapText="1"/>
    </xf>
    <xf numFmtId="0" fontId="32" fillId="2" borderId="13" xfId="0" applyFont="1" applyFill="1" applyBorder="1" applyAlignment="1">
      <alignment horizontal="left" vertical="top" wrapText="1"/>
    </xf>
    <xf numFmtId="0" fontId="45" fillId="0" borderId="61" xfId="0" applyFont="1" applyBorder="1" applyAlignment="1">
      <alignment horizontal="center" wrapText="1"/>
    </xf>
    <xf numFmtId="49" fontId="46" fillId="6" borderId="27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32" fillId="0" borderId="46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wrapText="1"/>
    </xf>
    <xf numFmtId="0" fontId="12" fillId="9" borderId="14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9" borderId="32" xfId="0" applyFont="1" applyFill="1" applyBorder="1" applyAlignment="1">
      <alignment horizontal="center" wrapText="1"/>
    </xf>
    <xf numFmtId="0" fontId="12" fillId="9" borderId="33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left" wrapText="1"/>
    </xf>
    <xf numFmtId="0" fontId="6" fillId="2" borderId="51" xfId="0" applyFont="1" applyFill="1" applyBorder="1" applyAlignment="1">
      <alignment horizontal="left" wrapText="1"/>
    </xf>
    <xf numFmtId="0" fontId="6" fillId="13" borderId="32" xfId="0" applyFont="1" applyFill="1" applyBorder="1" applyAlignment="1">
      <alignment horizontal="center" wrapText="1"/>
    </xf>
    <xf numFmtId="0" fontId="6" fillId="11" borderId="32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2" borderId="51" xfId="0" applyFont="1" applyFill="1" applyBorder="1" applyAlignment="1">
      <alignment horizontal="center" wrapText="1"/>
    </xf>
    <xf numFmtId="0" fontId="6" fillId="14" borderId="32" xfId="0" applyFont="1" applyFill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9" borderId="33" xfId="0" applyFont="1" applyFill="1" applyBorder="1" applyAlignment="1">
      <alignment horizontal="center" wrapText="1"/>
    </xf>
    <xf numFmtId="0" fontId="7" fillId="11" borderId="3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5" fillId="6" borderId="61" xfId="0" applyFont="1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wrapText="1"/>
    </xf>
    <xf numFmtId="0" fontId="6" fillId="10" borderId="62" xfId="0" applyFont="1" applyFill="1" applyBorder="1" applyAlignment="1">
      <alignment horizontal="left" wrapText="1"/>
    </xf>
    <xf numFmtId="0" fontId="6" fillId="10" borderId="56" xfId="0" applyFont="1" applyFill="1" applyBorder="1" applyAlignment="1">
      <alignment horizontal="left" wrapText="1"/>
    </xf>
    <xf numFmtId="0" fontId="10" fillId="10" borderId="64" xfId="0" applyFont="1" applyFill="1" applyBorder="1" applyAlignment="1">
      <alignment horizontal="left" wrapText="1"/>
    </xf>
    <xf numFmtId="0" fontId="10" fillId="10" borderId="43" xfId="0" applyFont="1" applyFill="1" applyBorder="1" applyAlignment="1">
      <alignment horizontal="left" wrapText="1"/>
    </xf>
    <xf numFmtId="0" fontId="36" fillId="6" borderId="46" xfId="0" applyFont="1" applyFill="1" applyBorder="1" applyAlignment="1">
      <alignment horizontal="justify" vertical="center" wrapText="1"/>
    </xf>
    <xf numFmtId="0" fontId="45" fillId="6" borderId="6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2" borderId="54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1" fillId="17" borderId="54" xfId="0" applyFont="1" applyFill="1" applyBorder="1" applyAlignment="1">
      <alignment horizontal="center" wrapText="1"/>
    </xf>
    <xf numFmtId="0" fontId="25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5" fillId="2" borderId="26" xfId="0" applyFont="1" applyFill="1" applyBorder="1" applyAlignment="1">
      <alignment horizontal="center" wrapText="1"/>
    </xf>
    <xf numFmtId="0" fontId="6" fillId="2" borderId="67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2" borderId="68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left" wrapText="1"/>
    </xf>
    <xf numFmtId="0" fontId="7" fillId="2" borderId="55" xfId="0" applyFont="1" applyFill="1" applyBorder="1" applyAlignment="1">
      <alignment horizontal="left" wrapText="1"/>
    </xf>
    <xf numFmtId="0" fontId="6" fillId="16" borderId="13" xfId="0" applyFont="1" applyFill="1" applyBorder="1" applyAlignment="1">
      <alignment horizontal="left" wrapText="1"/>
    </xf>
    <xf numFmtId="0" fontId="6" fillId="16" borderId="46" xfId="0" applyFont="1" applyFill="1" applyBorder="1" applyAlignment="1">
      <alignment horizontal="left" wrapText="1"/>
    </xf>
    <xf numFmtId="0" fontId="43" fillId="6" borderId="46" xfId="0" applyFont="1" applyFill="1" applyBorder="1" applyAlignment="1">
      <alignment horizontal="justify" vertical="center" wrapText="1"/>
    </xf>
    <xf numFmtId="0" fontId="7" fillId="0" borderId="35" xfId="0" applyFont="1" applyBorder="1" applyAlignment="1">
      <alignment horizontal="center" wrapText="1"/>
    </xf>
    <xf numFmtId="0" fontId="7" fillId="2" borderId="54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17" borderId="11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left" vertical="top" wrapText="1"/>
    </xf>
    <xf numFmtId="0" fontId="46" fillId="6" borderId="46" xfId="0" applyFont="1" applyFill="1" applyBorder="1" applyAlignment="1">
      <alignment horizontal="justify" vertical="center" wrapText="1"/>
    </xf>
    <xf numFmtId="0" fontId="7" fillId="17" borderId="54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6" fillId="18" borderId="25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left"/>
    </xf>
    <xf numFmtId="0" fontId="10" fillId="6" borderId="56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6" fillId="18" borderId="56" xfId="0" applyFont="1" applyFill="1" applyBorder="1" applyAlignment="1">
      <alignment horizontal="center" wrapText="1"/>
    </xf>
    <xf numFmtId="0" fontId="6" fillId="18" borderId="17" xfId="0" applyFont="1" applyFill="1" applyBorder="1" applyAlignment="1">
      <alignment horizontal="center" wrapText="1"/>
    </xf>
    <xf numFmtId="0" fontId="6" fillId="18" borderId="63" xfId="0" applyFont="1" applyFill="1" applyBorder="1" applyAlignment="1">
      <alignment horizontal="center" wrapText="1"/>
    </xf>
    <xf numFmtId="0" fontId="6" fillId="18" borderId="30" xfId="0" applyFont="1" applyFill="1" applyBorder="1" applyAlignment="1">
      <alignment horizontal="center" wrapText="1"/>
    </xf>
    <xf numFmtId="0" fontId="7" fillId="8" borderId="43" xfId="0" applyFont="1" applyFill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8" borderId="13" xfId="0" applyFont="1" applyFill="1" applyBorder="1" applyAlignment="1">
      <alignment horizontal="center" wrapText="1"/>
    </xf>
    <xf numFmtId="0" fontId="7" fillId="8" borderId="33" xfId="0" applyFont="1" applyFill="1" applyBorder="1" applyAlignment="1">
      <alignment horizontal="center" wrapText="1"/>
    </xf>
    <xf numFmtId="0" fontId="7" fillId="8" borderId="38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0" fontId="6" fillId="10" borderId="62" xfId="0" applyFont="1" applyFill="1" applyBorder="1" applyAlignment="1">
      <alignment horizontal="center" wrapText="1"/>
    </xf>
    <xf numFmtId="0" fontId="6" fillId="10" borderId="56" xfId="0" applyFont="1" applyFill="1" applyBorder="1" applyAlignment="1">
      <alignment horizontal="center" wrapText="1"/>
    </xf>
    <xf numFmtId="0" fontId="6" fillId="10" borderId="1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10" fillId="6" borderId="30" xfId="0" applyFont="1" applyFill="1" applyBorder="1" applyAlignment="1">
      <alignment horizontal="left"/>
    </xf>
    <xf numFmtId="0" fontId="7" fillId="0" borderId="48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25" fillId="0" borderId="3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35" fillId="10" borderId="25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61" xfId="0" applyFont="1" applyFill="1" applyBorder="1" applyAlignment="1">
      <alignment horizontal="center" wrapText="1"/>
    </xf>
    <xf numFmtId="0" fontId="6" fillId="10" borderId="25" xfId="0" applyFont="1" applyFill="1" applyBorder="1" applyAlignment="1">
      <alignment horizontal="center" wrapText="1"/>
    </xf>
    <xf numFmtId="0" fontId="35" fillId="10" borderId="58" xfId="0" applyFont="1" applyFill="1" applyBorder="1" applyAlignment="1">
      <alignment horizontal="center" wrapText="1"/>
    </xf>
    <xf numFmtId="0" fontId="35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61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horizontal="left"/>
    </xf>
    <xf numFmtId="0" fontId="7" fillId="2" borderId="58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0" fontId="7" fillId="2" borderId="61" xfId="0" applyFont="1" applyFill="1" applyBorder="1" applyAlignment="1">
      <alignment horizontal="left" wrapText="1"/>
    </xf>
    <xf numFmtId="0" fontId="35" fillId="2" borderId="2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right" vertical="center" wrapText="1"/>
    </xf>
    <xf numFmtId="49" fontId="6" fillId="10" borderId="25" xfId="0" applyNumberFormat="1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7" fillId="8" borderId="61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7" fillId="14" borderId="32" xfId="0" applyFont="1" applyFill="1" applyBorder="1" applyAlignment="1">
      <alignment horizontal="center" wrapText="1"/>
    </xf>
    <xf numFmtId="0" fontId="7" fillId="15" borderId="32" xfId="0" applyFont="1" applyFill="1" applyBorder="1" applyAlignment="1">
      <alignment horizontal="center" wrapText="1"/>
    </xf>
    <xf numFmtId="0" fontId="10" fillId="10" borderId="66" xfId="0" applyFont="1" applyFill="1" applyBorder="1" applyAlignment="1">
      <alignment horizontal="left" wrapText="1"/>
    </xf>
    <xf numFmtId="0" fontId="7" fillId="13" borderId="32" xfId="0" applyFont="1" applyFill="1" applyBorder="1" applyAlignment="1">
      <alignment horizontal="center" wrapText="1"/>
    </xf>
    <xf numFmtId="0" fontId="48" fillId="0" borderId="0" xfId="0" applyFont="1"/>
    <xf numFmtId="0" fontId="21" fillId="3" borderId="0" xfId="2" applyFont="1" applyFill="1" applyAlignment="1" applyProtection="1">
      <alignment horizontal="center" vertical="center"/>
      <protection locked="0"/>
    </xf>
    <xf numFmtId="0" fontId="18" fillId="3" borderId="42" xfId="2" applyFont="1" applyFill="1" applyBorder="1" applyAlignment="1" applyProtection="1">
      <alignment horizontal="left" vertical="center" wrapText="1"/>
      <protection locked="0"/>
    </xf>
    <xf numFmtId="0" fontId="15" fillId="0" borderId="0" xfId="2" applyFont="1" applyAlignment="1">
      <alignment horizontal="right" vertical="top"/>
    </xf>
    <xf numFmtId="0" fontId="7" fillId="3" borderId="0" xfId="2" applyFont="1" applyFill="1" applyAlignment="1" applyProtection="1">
      <alignment horizontal="right" vertical="center" wrapText="1"/>
      <protection locked="0"/>
    </xf>
    <xf numFmtId="0" fontId="16" fillId="0" borderId="0" xfId="2" applyFont="1" applyAlignment="1">
      <alignment horizontal="right" wrapText="1"/>
    </xf>
    <xf numFmtId="0" fontId="17" fillId="3" borderId="0" xfId="2" applyFont="1" applyFill="1" applyAlignment="1" applyProtection="1">
      <alignment horizontal="center"/>
      <protection locked="0"/>
    </xf>
    <xf numFmtId="0" fontId="18" fillId="3" borderId="0" xfId="2" applyFont="1" applyFill="1" applyAlignment="1" applyProtection="1">
      <alignment horizontal="center" vertical="top"/>
      <protection locked="0"/>
    </xf>
    <xf numFmtId="0" fontId="19" fillId="3" borderId="42" xfId="2" applyFont="1" applyFill="1" applyBorder="1" applyAlignment="1" applyProtection="1">
      <alignment horizontal="center" vertical="center" wrapText="1"/>
      <protection locked="0"/>
    </xf>
    <xf numFmtId="0" fontId="14" fillId="0" borderId="0" xfId="2"/>
    <xf numFmtId="0" fontId="20" fillId="3" borderId="0" xfId="2" applyFont="1" applyFill="1" applyAlignment="1" applyProtection="1">
      <alignment horizontal="center" vertical="top"/>
      <protection locked="0"/>
    </xf>
    <xf numFmtId="49" fontId="14" fillId="4" borderId="42" xfId="2" applyNumberFormat="1" applyFill="1" applyBorder="1" applyAlignment="1" applyProtection="1">
      <alignment horizontal="left" vertical="center"/>
      <protection locked="0"/>
    </xf>
    <xf numFmtId="0" fontId="19" fillId="3" borderId="42" xfId="2" applyFont="1" applyFill="1" applyBorder="1" applyAlignment="1" applyProtection="1">
      <alignment horizontal="left" vertical="center"/>
      <protection locked="0"/>
    </xf>
    <xf numFmtId="0" fontId="20" fillId="3" borderId="0" xfId="2" applyFont="1" applyFill="1" applyAlignment="1" applyProtection="1">
      <alignment horizontal="left" vertical="top"/>
      <protection locked="0"/>
    </xf>
    <xf numFmtId="0" fontId="21" fillId="3" borderId="0" xfId="2" applyFont="1" applyFill="1" applyAlignment="1" applyProtection="1">
      <alignment horizontal="left" vertical="center"/>
      <protection locked="0"/>
    </xf>
    <xf numFmtId="0" fontId="18" fillId="3" borderId="42" xfId="2" applyFont="1" applyFill="1" applyBorder="1" applyAlignment="1" applyProtection="1">
      <alignment horizontal="left" vertical="center"/>
      <protection locked="0"/>
    </xf>
    <xf numFmtId="0" fontId="22" fillId="3" borderId="0" xfId="2" applyFont="1" applyFill="1" applyAlignment="1" applyProtection="1">
      <alignment horizontal="right" vertical="center"/>
      <protection locked="0"/>
    </xf>
    <xf numFmtId="14" fontId="18" fillId="3" borderId="42" xfId="2" applyNumberFormat="1" applyFont="1" applyFill="1" applyBorder="1" applyAlignment="1" applyProtection="1">
      <alignment horizontal="center" vertical="center"/>
      <protection locked="0"/>
    </xf>
    <xf numFmtId="0" fontId="18" fillId="3" borderId="42" xfId="2" applyFont="1" applyFill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14" xfId="2" applyFont="1" applyBorder="1" applyAlignment="1" applyProtection="1">
      <alignment horizontal="center" vertical="center" wrapText="1"/>
      <protection locked="0"/>
    </xf>
    <xf numFmtId="0" fontId="25" fillId="0" borderId="42" xfId="2" applyFont="1" applyBorder="1" applyAlignment="1" applyProtection="1">
      <alignment horizontal="center" vertical="center" wrapText="1"/>
      <protection locked="0"/>
    </xf>
    <xf numFmtId="0" fontId="26" fillId="0" borderId="42" xfId="2" applyFont="1" applyBorder="1" applyAlignment="1">
      <alignment horizontal="center" vertical="center" wrapText="1"/>
    </xf>
    <xf numFmtId="0" fontId="7" fillId="0" borderId="11" xfId="2" applyFont="1" applyBorder="1" applyAlignment="1" applyProtection="1">
      <alignment horizontal="center" vertical="center" textRotation="90"/>
      <protection locked="0"/>
    </xf>
    <xf numFmtId="0" fontId="7" fillId="0" borderId="43" xfId="2" applyFont="1" applyBorder="1" applyAlignment="1" applyProtection="1">
      <alignment horizontal="center" vertical="center" textRotation="90"/>
      <protection locked="0"/>
    </xf>
    <xf numFmtId="0" fontId="7" fillId="0" borderId="45" xfId="2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 wrapText="1"/>
      <protection locked="0"/>
    </xf>
    <xf numFmtId="0" fontId="7" fillId="0" borderId="23" xfId="2" applyFont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2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7" fillId="0" borderId="12" xfId="2" applyFont="1" applyBorder="1" applyAlignment="1" applyProtection="1">
      <alignment horizontal="center" vertical="center" wrapText="1"/>
      <protection locked="0"/>
    </xf>
    <xf numFmtId="0" fontId="7" fillId="0" borderId="13" xfId="2" applyFont="1" applyBorder="1" applyAlignment="1" applyProtection="1">
      <alignment horizontal="center" vertical="center" wrapText="1"/>
      <protection locked="0"/>
    </xf>
    <xf numFmtId="0" fontId="7" fillId="0" borderId="14" xfId="2" applyFont="1" applyBorder="1" applyAlignment="1" applyProtection="1">
      <alignment horizontal="center" vertical="center" wrapText="1"/>
      <protection locked="0"/>
    </xf>
    <xf numFmtId="0" fontId="7" fillId="0" borderId="3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1" wrapText="1"/>
    </xf>
    <xf numFmtId="0" fontId="2" fillId="0" borderId="32" xfId="0" applyFont="1" applyBorder="1" applyAlignment="1">
      <alignment horizontal="center" vertical="center" textRotation="1" wrapText="1"/>
    </xf>
    <xf numFmtId="0" fontId="2" fillId="0" borderId="38" xfId="0" applyFont="1" applyBorder="1" applyAlignment="1">
      <alignment horizontal="center" vertical="center" textRotation="1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16" borderId="61" xfId="0" applyFont="1" applyFill="1" applyBorder="1" applyAlignment="1">
      <alignment horizontal="center" wrapText="1"/>
    </xf>
    <xf numFmtId="0" fontId="6" fillId="16" borderId="9" xfId="0" applyFont="1" applyFill="1" applyBorder="1" applyAlignment="1">
      <alignment horizontal="center" wrapText="1"/>
    </xf>
    <xf numFmtId="14" fontId="25" fillId="16" borderId="61" xfId="0" applyNumberFormat="1" applyFont="1" applyFill="1" applyBorder="1" applyAlignment="1">
      <alignment horizontal="center" vertical="center" wrapText="1"/>
    </xf>
    <xf numFmtId="14" fontId="25" fillId="16" borderId="9" xfId="0" applyNumberFormat="1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wrapText="1"/>
    </xf>
    <xf numFmtId="0" fontId="6" fillId="16" borderId="28" xfId="0" applyFont="1" applyFill="1" applyBorder="1" applyAlignment="1">
      <alignment horizontal="center" wrapText="1"/>
    </xf>
    <xf numFmtId="0" fontId="6" fillId="16" borderId="11" xfId="0" applyFont="1" applyFill="1" applyBorder="1" applyAlignment="1">
      <alignment horizontal="center" wrapText="1"/>
    </xf>
    <xf numFmtId="0" fontId="6" fillId="16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wrapText="1"/>
    </xf>
    <xf numFmtId="0" fontId="6" fillId="16" borderId="29" xfId="0" applyFont="1" applyFill="1" applyBorder="1" applyAlignment="1">
      <alignment horizontal="center" wrapText="1"/>
    </xf>
    <xf numFmtId="0" fontId="6" fillId="16" borderId="35" xfId="0" applyFont="1" applyFill="1" applyBorder="1" applyAlignment="1">
      <alignment horizontal="center" wrapText="1"/>
    </xf>
    <xf numFmtId="0" fontId="6" fillId="16" borderId="36" xfId="0" applyFont="1" applyFill="1" applyBorder="1" applyAlignment="1">
      <alignment horizontal="center" wrapText="1"/>
    </xf>
    <xf numFmtId="0" fontId="32" fillId="17" borderId="61" xfId="0" applyFont="1" applyFill="1" applyBorder="1" applyAlignment="1">
      <alignment horizontal="center" vertical="center" wrapText="1"/>
    </xf>
    <xf numFmtId="0" fontId="32" fillId="17" borderId="58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wrapText="1"/>
    </xf>
    <xf numFmtId="0" fontId="6" fillId="18" borderId="18" xfId="0" applyFont="1" applyFill="1" applyBorder="1" applyAlignment="1">
      <alignment horizontal="center" wrapText="1"/>
    </xf>
    <xf numFmtId="0" fontId="35" fillId="6" borderId="17" xfId="0" applyFont="1" applyFill="1" applyBorder="1" applyAlignment="1">
      <alignment horizontal="center" wrapText="1"/>
    </xf>
    <xf numFmtId="0" fontId="35" fillId="6" borderId="30" xfId="0" applyFont="1" applyFill="1" applyBorder="1" applyAlignment="1">
      <alignment horizontal="center" wrapText="1"/>
    </xf>
    <xf numFmtId="0" fontId="35" fillId="6" borderId="18" xfId="0" applyFont="1" applyFill="1" applyBorder="1" applyAlignment="1">
      <alignment horizontal="center" wrapText="1"/>
    </xf>
    <xf numFmtId="0" fontId="35" fillId="6" borderId="19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35" fillId="6" borderId="4" xfId="0" applyFont="1" applyFill="1" applyBorder="1" applyAlignment="1">
      <alignment horizontal="center" wrapText="1"/>
    </xf>
    <xf numFmtId="0" fontId="35" fillId="6" borderId="67" xfId="0" applyFont="1" applyFill="1" applyBorder="1" applyAlignment="1">
      <alignment horizontal="center" wrapText="1"/>
    </xf>
    <xf numFmtId="0" fontId="35" fillId="6" borderId="5" xfId="0" applyFont="1" applyFill="1" applyBorder="1" applyAlignment="1">
      <alignment horizontal="center" wrapText="1"/>
    </xf>
    <xf numFmtId="0" fontId="35" fillId="6" borderId="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7" fillId="0" borderId="5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33" xfId="0" applyFont="1" applyFill="1" applyBorder="1" applyAlignment="1">
      <alignment horizontal="center" wrapText="1"/>
    </xf>
    <xf numFmtId="0" fontId="6" fillId="14" borderId="13" xfId="0" applyFont="1" applyFill="1" applyBorder="1" applyAlignment="1">
      <alignment horizontal="right" wrapText="1"/>
    </xf>
    <xf numFmtId="0" fontId="6" fillId="14" borderId="33" xfId="0" applyFont="1" applyFill="1" applyBorder="1" applyAlignment="1">
      <alignment horizontal="right" wrapText="1"/>
    </xf>
    <xf numFmtId="0" fontId="44" fillId="0" borderId="57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6" fillId="12" borderId="13" xfId="0" applyFont="1" applyFill="1" applyBorder="1" applyAlignment="1">
      <alignment horizontal="right" wrapText="1"/>
    </xf>
    <xf numFmtId="0" fontId="6" fillId="12" borderId="33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44" fillId="0" borderId="60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44" fillId="0" borderId="59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6" fillId="11" borderId="13" xfId="0" applyFont="1" applyFill="1" applyBorder="1" applyAlignment="1">
      <alignment horizontal="right" wrapText="1"/>
    </xf>
    <xf numFmtId="0" fontId="6" fillId="11" borderId="33" xfId="0" applyFont="1" applyFill="1" applyBorder="1" applyAlignment="1">
      <alignment horizontal="right" wrapText="1"/>
    </xf>
    <xf numFmtId="0" fontId="23" fillId="0" borderId="42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textRotation="90"/>
      <protection locked="0"/>
    </xf>
    <xf numFmtId="0" fontId="5" fillId="0" borderId="16" xfId="2" applyFont="1" applyBorder="1" applyAlignment="1" applyProtection="1">
      <alignment horizontal="center" vertical="center" textRotation="90"/>
      <protection locked="0"/>
    </xf>
    <xf numFmtId="0" fontId="5" fillId="0" borderId="43" xfId="2" applyFont="1" applyBorder="1" applyAlignment="1" applyProtection="1">
      <alignment horizontal="center" vertical="center" textRotation="90"/>
      <protection locked="0"/>
    </xf>
    <xf numFmtId="0" fontId="5" fillId="0" borderId="32" xfId="2" applyFont="1" applyBorder="1" applyAlignment="1" applyProtection="1">
      <alignment horizontal="center" vertical="center"/>
      <protection locked="0"/>
    </xf>
    <xf numFmtId="0" fontId="14" fillId="0" borderId="43" xfId="2" applyBorder="1"/>
    <xf numFmtId="0" fontId="5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5" fillId="0" borderId="44" xfId="2" applyFont="1" applyBorder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44" xfId="2" applyFont="1" applyBorder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25" fillId="0" borderId="0" xfId="3" applyFont="1" applyAlignment="1">
      <alignment horizontal="center" vertical="center"/>
    </xf>
    <xf numFmtId="0" fontId="1" fillId="19" borderId="0" xfId="0" applyFont="1" applyFill="1"/>
    <xf numFmtId="0" fontId="5" fillId="19" borderId="22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wrapText="1"/>
    </xf>
    <xf numFmtId="0" fontId="2" fillId="19" borderId="22" xfId="0" applyFont="1" applyFill="1" applyBorder="1" applyAlignment="1">
      <alignment horizontal="center" wrapText="1"/>
    </xf>
    <xf numFmtId="0" fontId="3" fillId="19" borderId="16" xfId="0" applyFont="1" applyFill="1" applyBorder="1" applyAlignment="1">
      <alignment horizontal="center" wrapText="1"/>
    </xf>
    <xf numFmtId="0" fontId="3" fillId="19" borderId="32" xfId="0" applyFont="1" applyFill="1" applyBorder="1" applyAlignment="1">
      <alignment horizontal="center" wrapText="1"/>
    </xf>
    <xf numFmtId="0" fontId="3" fillId="19" borderId="22" xfId="0" applyFont="1" applyFill="1" applyBorder="1" applyAlignment="1">
      <alignment horizontal="center" wrapText="1"/>
    </xf>
    <xf numFmtId="0" fontId="6" fillId="19" borderId="22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6" fillId="19" borderId="56" xfId="0" applyFont="1" applyFill="1" applyBorder="1" applyAlignment="1">
      <alignment horizontal="center" wrapText="1"/>
    </xf>
    <xf numFmtId="0" fontId="3" fillId="19" borderId="43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0" fontId="6" fillId="19" borderId="30" xfId="0" applyFont="1" applyFill="1" applyBorder="1" applyAlignment="1">
      <alignment horizontal="left" wrapText="1"/>
    </xf>
    <xf numFmtId="0" fontId="35" fillId="19" borderId="48" xfId="0" applyFont="1" applyFill="1" applyBorder="1" applyAlignment="1">
      <alignment horizontal="left" wrapText="1"/>
    </xf>
    <xf numFmtId="0" fontId="7" fillId="19" borderId="32" xfId="0" applyFont="1" applyFill="1" applyBorder="1" applyAlignment="1">
      <alignment horizontal="center" wrapText="1"/>
    </xf>
    <xf numFmtId="0" fontId="6" fillId="19" borderId="11" xfId="0" applyFont="1" applyFill="1" applyBorder="1" applyAlignment="1">
      <alignment horizontal="center" wrapText="1"/>
    </xf>
    <xf numFmtId="0" fontId="6" fillId="19" borderId="16" xfId="0" applyFont="1" applyFill="1" applyBorder="1" applyAlignment="1">
      <alignment horizontal="center" wrapText="1"/>
    </xf>
    <xf numFmtId="0" fontId="6" fillId="19" borderId="55" xfId="0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center" wrapText="1"/>
    </xf>
    <xf numFmtId="0" fontId="44" fillId="19" borderId="32" xfId="0" applyFont="1" applyFill="1" applyBorder="1" applyAlignment="1">
      <alignment horizontal="center" wrapText="1"/>
    </xf>
    <xf numFmtId="0" fontId="12" fillId="19" borderId="32" xfId="0" applyFont="1" applyFill="1" applyBorder="1" applyAlignment="1">
      <alignment horizontal="center" wrapText="1"/>
    </xf>
    <xf numFmtId="0" fontId="12" fillId="19" borderId="11" xfId="0" applyFont="1" applyFill="1" applyBorder="1" applyAlignment="1">
      <alignment horizontal="center" wrapText="1"/>
    </xf>
    <xf numFmtId="0" fontId="7" fillId="19" borderId="11" xfId="0" applyFont="1" applyFill="1" applyBorder="1" applyAlignment="1">
      <alignment horizontal="center" wrapText="1"/>
    </xf>
    <xf numFmtId="0" fontId="11" fillId="19" borderId="32" xfId="0" applyFont="1" applyFill="1" applyBorder="1" applyAlignment="1">
      <alignment horizontal="center" wrapText="1"/>
    </xf>
    <xf numFmtId="0" fontId="11" fillId="19" borderId="11" xfId="0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left" wrapText="1"/>
    </xf>
    <xf numFmtId="0" fontId="6" fillId="19" borderId="32" xfId="0" applyFont="1" applyFill="1" applyBorder="1" applyAlignment="1">
      <alignment horizontal="left" wrapText="1"/>
    </xf>
    <xf numFmtId="0" fontId="6" fillId="19" borderId="11" xfId="0" applyFont="1" applyFill="1" applyBorder="1" applyAlignment="1">
      <alignment horizontal="left" wrapText="1"/>
    </xf>
    <xf numFmtId="0" fontId="7" fillId="19" borderId="55" xfId="0" applyFont="1" applyFill="1" applyBorder="1" applyAlignment="1">
      <alignment horizontal="center" wrapText="1"/>
    </xf>
    <xf numFmtId="0" fontId="7" fillId="19" borderId="3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4" xfId="1"/>
    <cellStyle name="Обычный_sheetAudit" xfId="3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201083</xdr:colOff>
      <xdr:row>1</xdr:row>
      <xdr:rowOff>391583</xdr:rowOff>
    </xdr:from>
    <xdr:to>
      <xdr:col>34</xdr:col>
      <xdr:colOff>253012</xdr:colOff>
      <xdr:row>11</xdr:row>
      <xdr:rowOff>98445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81B9863-415B-47A8-9E66-8992A73F8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3683" y="591608"/>
          <a:ext cx="6757529" cy="292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opLeftCell="A22" zoomScale="115" zoomScaleNormal="115" workbookViewId="0">
      <selection activeCell="AZ22" sqref="AZ22"/>
    </sheetView>
  </sheetViews>
  <sheetFormatPr defaultColWidth="12.5703125" defaultRowHeight="13.5" customHeight="1" x14ac:dyDescent="0.2"/>
  <cols>
    <col min="1" max="12" width="2.85546875" style="49" customWidth="1"/>
    <col min="13" max="13" width="3.140625" style="49" customWidth="1"/>
    <col min="14" max="38" width="2.85546875" style="49" customWidth="1"/>
    <col min="39" max="39" width="0.140625" style="49" customWidth="1"/>
    <col min="40" max="47" width="2.85546875" style="49" customWidth="1"/>
    <col min="48" max="49" width="2.85546875" style="49" hidden="1" customWidth="1"/>
    <col min="50" max="50" width="0.28515625" style="49" customWidth="1"/>
    <col min="51" max="16384" width="12.5703125" style="49"/>
  </cols>
  <sheetData>
    <row r="1" spans="1:50" ht="20.25" customHeight="1" x14ac:dyDescent="0.2">
      <c r="AN1" s="528" t="s">
        <v>149</v>
      </c>
      <c r="AO1" s="528"/>
      <c r="AP1" s="528"/>
      <c r="AQ1" s="528"/>
      <c r="AR1" s="528"/>
      <c r="AS1" s="528"/>
      <c r="AT1" s="528"/>
      <c r="AU1" s="528"/>
    </row>
    <row r="2" spans="1:50" ht="33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29" t="s">
        <v>287</v>
      </c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1"/>
      <c r="AX2" s="51"/>
    </row>
    <row r="3" spans="1:50" ht="1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1"/>
      <c r="AX3" s="51"/>
    </row>
    <row r="4" spans="1:50" ht="31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1"/>
      <c r="AX4" s="51"/>
    </row>
    <row r="5" spans="1:50" ht="6.7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51"/>
      <c r="AP5" s="50"/>
      <c r="AQ5" s="51"/>
      <c r="AR5" s="51"/>
      <c r="AS5" s="50"/>
      <c r="AT5" s="51"/>
      <c r="AU5" s="51"/>
      <c r="AV5" s="50"/>
      <c r="AW5" s="51"/>
      <c r="AX5" s="51"/>
    </row>
    <row r="6" spans="1:50" ht="15" customHeight="1" x14ac:dyDescent="0.2">
      <c r="A6" s="50"/>
      <c r="B6" s="531" t="s">
        <v>150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1"/>
    </row>
    <row r="7" spans="1:50" ht="15" customHeight="1" x14ac:dyDescent="0.2">
      <c r="A7" s="50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1"/>
    </row>
    <row r="8" spans="1:50" ht="11.25" customHeight="1" x14ac:dyDescent="0.2">
      <c r="A8" s="50"/>
      <c r="B8" s="532" t="s">
        <v>151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1"/>
    </row>
    <row r="9" spans="1:50" ht="11.25" customHeight="1" x14ac:dyDescent="0.2">
      <c r="A9" s="50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1"/>
    </row>
    <row r="10" spans="1:50" ht="12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  <c r="AO10" s="51"/>
      <c r="AP10" s="50"/>
      <c r="AQ10" s="51"/>
      <c r="AR10" s="51"/>
      <c r="AS10" s="50"/>
      <c r="AT10" s="51"/>
      <c r="AU10" s="51"/>
      <c r="AV10" s="50"/>
      <c r="AW10" s="51"/>
      <c r="AX10" s="51"/>
    </row>
    <row r="11" spans="1:50" ht="11.25" customHeight="1" x14ac:dyDescent="0.2">
      <c r="A11" s="50"/>
      <c r="B11" s="533" t="s">
        <v>152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1"/>
    </row>
    <row r="12" spans="1:50" ht="12" hidden="1" customHeight="1" x14ac:dyDescent="0.2">
      <c r="A12" s="50"/>
      <c r="B12" s="533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3"/>
      <c r="AX12" s="51"/>
    </row>
    <row r="13" spans="1:50" ht="12" customHeight="1" x14ac:dyDescent="0.2">
      <c r="A13" s="50"/>
      <c r="B13" s="533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3"/>
      <c r="AX13" s="51"/>
    </row>
    <row r="14" spans="1:50" ht="15.75" customHeight="1" x14ac:dyDescent="0.2">
      <c r="A14" s="50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1"/>
    </row>
    <row r="15" spans="1:50" ht="13.5" customHeight="1" x14ac:dyDescent="0.2">
      <c r="A15" s="50"/>
      <c r="B15" s="535" t="s">
        <v>153</v>
      </c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1"/>
    </row>
    <row r="16" spans="1:50" ht="13.5" customHeight="1" x14ac:dyDescent="0.2">
      <c r="A16" s="50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1"/>
    </row>
    <row r="17" spans="1:52" ht="9.75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  <c r="AO17" s="51"/>
      <c r="AP17" s="50"/>
      <c r="AQ17" s="51"/>
      <c r="AR17" s="51"/>
      <c r="AS17" s="50"/>
      <c r="AT17" s="51"/>
      <c r="AU17" s="51"/>
      <c r="AV17" s="50"/>
      <c r="AW17" s="51"/>
      <c r="AX17" s="51"/>
    </row>
    <row r="18" spans="1:52" ht="9.75" customHeight="1" x14ac:dyDescent="0.2">
      <c r="A18" s="50"/>
      <c r="B18" s="526" t="s">
        <v>154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1"/>
    </row>
    <row r="19" spans="1:52" ht="8.25" customHeight="1" x14ac:dyDescent="0.2">
      <c r="A19" s="50"/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1"/>
    </row>
    <row r="20" spans="1:52" ht="18" customHeight="1" x14ac:dyDescent="0.2">
      <c r="A20" s="50"/>
      <c r="B20" s="536" t="s">
        <v>155</v>
      </c>
      <c r="C20" s="536"/>
      <c r="D20" s="536"/>
      <c r="E20" s="536"/>
      <c r="F20" s="536"/>
      <c r="G20" s="50"/>
      <c r="H20" s="537" t="s">
        <v>156</v>
      </c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1"/>
    </row>
    <row r="21" spans="1:52" ht="18.75" customHeight="1" x14ac:dyDescent="0.2">
      <c r="A21" s="50"/>
      <c r="B21" s="538" t="s">
        <v>157</v>
      </c>
      <c r="C21" s="538"/>
      <c r="D21" s="538"/>
      <c r="E21" s="538"/>
      <c r="F21" s="538"/>
      <c r="G21" s="538"/>
      <c r="H21" s="538" t="s">
        <v>158</v>
      </c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1"/>
      <c r="AX21" s="51"/>
    </row>
    <row r="22" spans="1:52" ht="18" customHeight="1" x14ac:dyDescent="0.2">
      <c r="A22" s="50"/>
      <c r="B22" s="526" t="s">
        <v>159</v>
      </c>
      <c r="C22" s="526"/>
      <c r="D22" s="526"/>
      <c r="E22" s="52"/>
      <c r="G22" s="50"/>
      <c r="H22" s="527" t="s">
        <v>160</v>
      </c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4"/>
      <c r="AW22" s="54"/>
      <c r="AX22" s="51"/>
    </row>
    <row r="23" spans="1:52" ht="13.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5"/>
      <c r="AM23" s="50"/>
      <c r="AN23" s="51"/>
      <c r="AO23" s="51"/>
      <c r="AP23" s="50"/>
      <c r="AQ23" s="51"/>
      <c r="AR23" s="51"/>
      <c r="AS23" s="50"/>
      <c r="AT23" s="51"/>
      <c r="AU23" s="51"/>
      <c r="AV23" s="50"/>
      <c r="AW23" s="51"/>
      <c r="AX23" s="51"/>
      <c r="AZ23" s="56"/>
    </row>
    <row r="24" spans="1:52" ht="19.5" customHeight="1" x14ac:dyDescent="0.2">
      <c r="A24" s="50"/>
      <c r="B24" s="539" t="s">
        <v>161</v>
      </c>
      <c r="C24" s="539"/>
      <c r="D24" s="539"/>
      <c r="E24" s="539"/>
      <c r="F24" s="539"/>
      <c r="G24" s="539"/>
      <c r="H24" s="527" t="s">
        <v>162</v>
      </c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1"/>
    </row>
    <row r="25" spans="1:52" ht="12.75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  <c r="AO25" s="51"/>
      <c r="AP25" s="50"/>
      <c r="AQ25" s="51"/>
      <c r="AR25" s="51"/>
      <c r="AS25" s="50"/>
      <c r="AT25" s="51"/>
      <c r="AU25" s="51"/>
      <c r="AV25" s="50"/>
      <c r="AW25" s="51"/>
      <c r="AX25" s="51"/>
    </row>
    <row r="26" spans="1:52" ht="18.75" customHeight="1" x14ac:dyDescent="0.2">
      <c r="A26" s="50"/>
      <c r="B26" s="539" t="s">
        <v>163</v>
      </c>
      <c r="C26" s="539"/>
      <c r="D26" s="539"/>
      <c r="E26" s="539"/>
      <c r="F26" s="539"/>
      <c r="G26" s="539"/>
      <c r="H26" s="540" t="s">
        <v>164</v>
      </c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51"/>
      <c r="AP26" s="50"/>
      <c r="AQ26" s="51"/>
      <c r="AR26" s="51"/>
      <c r="AS26" s="50"/>
      <c r="AT26" s="51"/>
      <c r="AU26" s="51"/>
      <c r="AV26" s="50"/>
      <c r="AW26" s="51"/>
      <c r="AX26" s="51"/>
    </row>
    <row r="27" spans="1:52" ht="12.75" customHeight="1" x14ac:dyDescent="0.2">
      <c r="A27" s="50"/>
      <c r="B27" s="55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5"/>
      <c r="R27" s="55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5"/>
      <c r="AK27" s="50"/>
      <c r="AL27" s="50"/>
      <c r="AM27" s="50"/>
      <c r="AN27" s="51"/>
      <c r="AO27" s="51"/>
      <c r="AP27" s="50"/>
      <c r="AQ27" s="51"/>
      <c r="AR27" s="51"/>
      <c r="AS27" s="50"/>
      <c r="AT27" s="51"/>
      <c r="AU27" s="51"/>
      <c r="AV27" s="50"/>
      <c r="AW27" s="51"/>
      <c r="AX27" s="51"/>
    </row>
    <row r="28" spans="1:52" ht="16.5" customHeight="1" x14ac:dyDescent="0.2">
      <c r="A28" s="50"/>
      <c r="B28" s="539" t="s">
        <v>165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0"/>
      <c r="O28" s="540" t="s">
        <v>166</v>
      </c>
      <c r="P28" s="540"/>
      <c r="Q28" s="540"/>
      <c r="R28" s="540"/>
      <c r="S28" s="540"/>
      <c r="T28" s="50"/>
      <c r="U28" s="50"/>
      <c r="V28" s="539" t="s">
        <v>167</v>
      </c>
      <c r="W28" s="539"/>
      <c r="X28" s="539"/>
      <c r="Y28" s="539"/>
      <c r="Z28" s="539"/>
      <c r="AA28" s="539"/>
      <c r="AB28" s="539"/>
      <c r="AC28" s="539"/>
      <c r="AD28" s="539"/>
      <c r="AE28" s="539"/>
      <c r="AF28" s="540">
        <v>2019</v>
      </c>
      <c r="AG28" s="540"/>
      <c r="AH28" s="540"/>
      <c r="AI28" s="540"/>
      <c r="AJ28" s="55"/>
      <c r="AK28" s="50"/>
      <c r="AL28" s="50"/>
      <c r="AM28" s="50"/>
      <c r="AN28" s="51"/>
      <c r="AO28" s="51"/>
      <c r="AP28" s="50"/>
      <c r="AQ28" s="51"/>
      <c r="AR28" s="51"/>
      <c r="AS28" s="50"/>
      <c r="AT28" s="51"/>
      <c r="AU28" s="51"/>
      <c r="AV28" s="50"/>
      <c r="AW28" s="51"/>
      <c r="AX28" s="51"/>
    </row>
    <row r="29" spans="1:52" ht="11.2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51"/>
      <c r="AP29" s="50"/>
      <c r="AQ29" s="51"/>
      <c r="AR29" s="51"/>
      <c r="AS29" s="50"/>
      <c r="AT29" s="51"/>
      <c r="AU29" s="51"/>
      <c r="AV29" s="50"/>
      <c r="AW29" s="51"/>
      <c r="AX29" s="51"/>
    </row>
    <row r="30" spans="1:52" ht="17.25" customHeight="1" x14ac:dyDescent="0.2">
      <c r="A30" s="50"/>
      <c r="B30" s="539" t="s">
        <v>168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27" t="s">
        <v>169</v>
      </c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1"/>
    </row>
    <row r="31" spans="1:52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1"/>
    </row>
    <row r="32" spans="1:52" ht="7.5" customHeight="1" x14ac:dyDescent="0.2">
      <c r="A32" s="50"/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1"/>
    </row>
    <row r="33" spans="1:50" ht="18.75" customHeight="1" x14ac:dyDescent="0.2">
      <c r="A33" s="50"/>
      <c r="B33" s="539" t="s">
        <v>170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41" t="s">
        <v>171</v>
      </c>
      <c r="N33" s="541"/>
      <c r="O33" s="542">
        <v>43110</v>
      </c>
      <c r="P33" s="543"/>
      <c r="Q33" s="543"/>
      <c r="R33" s="543"/>
      <c r="S33" s="543"/>
      <c r="T33" s="541" t="s">
        <v>172</v>
      </c>
      <c r="U33" s="541"/>
      <c r="V33" s="543">
        <v>2</v>
      </c>
      <c r="W33" s="543"/>
      <c r="X33" s="543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  <c r="AO33" s="51"/>
      <c r="AP33" s="50"/>
      <c r="AQ33" s="51"/>
      <c r="AR33" s="51"/>
      <c r="AS33" s="50"/>
      <c r="AT33" s="51"/>
      <c r="AU33" s="51"/>
      <c r="AV33" s="50"/>
      <c r="AW33" s="51"/>
      <c r="AX33" s="51"/>
    </row>
    <row r="34" spans="1:50" ht="16.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/>
      <c r="AO34" s="51"/>
      <c r="AP34" s="50"/>
      <c r="AQ34" s="51"/>
      <c r="AR34" s="51"/>
      <c r="AS34" s="50"/>
      <c r="AT34" s="51"/>
      <c r="AU34" s="51"/>
      <c r="AV34" s="50"/>
      <c r="AW34" s="51"/>
      <c r="AX34" s="51"/>
    </row>
  </sheetData>
  <mergeCells count="30">
    <mergeCell ref="B30:U30"/>
    <mergeCell ref="V30:AW30"/>
    <mergeCell ref="V31:AW32"/>
    <mergeCell ref="B32:U32"/>
    <mergeCell ref="B33:L33"/>
    <mergeCell ref="M33:N33"/>
    <mergeCell ref="O33:S33"/>
    <mergeCell ref="T33:U33"/>
    <mergeCell ref="V33:X33"/>
    <mergeCell ref="B24:G24"/>
    <mergeCell ref="H24:AW24"/>
    <mergeCell ref="B26:G26"/>
    <mergeCell ref="H26:S26"/>
    <mergeCell ref="B28:M28"/>
    <mergeCell ref="O28:S28"/>
    <mergeCell ref="V28:AE28"/>
    <mergeCell ref="AF28:AI28"/>
    <mergeCell ref="B22:D22"/>
    <mergeCell ref="H22:V22"/>
    <mergeCell ref="AN1:AU1"/>
    <mergeCell ref="AH2:AV4"/>
    <mergeCell ref="B6:AW7"/>
    <mergeCell ref="B8:AW9"/>
    <mergeCell ref="B11:AW14"/>
    <mergeCell ref="B15:AW16"/>
    <mergeCell ref="B18:AW19"/>
    <mergeCell ref="B20:F20"/>
    <mergeCell ref="H20:AW20"/>
    <mergeCell ref="B21:G21"/>
    <mergeCell ref="H21:AV21"/>
  </mergeCells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ignoredErrors>
    <ignoredError sqref="B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90" zoomScaleNormal="90" workbookViewId="0">
      <selection activeCell="A18" sqref="A18"/>
    </sheetView>
  </sheetViews>
  <sheetFormatPr defaultRowHeight="12.75" x14ac:dyDescent="0.2"/>
  <cols>
    <col min="1" max="1" width="5.85546875" style="49" customWidth="1"/>
    <col min="2" max="2" width="5.7109375" style="49" customWidth="1"/>
    <col min="3" max="3" width="9.7109375" style="49" customWidth="1"/>
    <col min="4" max="4" width="5.7109375" style="49" customWidth="1"/>
    <col min="5" max="5" width="7.28515625" style="49" customWidth="1"/>
    <col min="6" max="6" width="5.7109375" style="49" customWidth="1"/>
    <col min="7" max="7" width="8" style="49" customWidth="1"/>
    <col min="8" max="8" width="6" style="49" customWidth="1"/>
    <col min="9" max="9" width="5.140625" style="49" customWidth="1"/>
    <col min="10" max="10" width="6.140625" style="49" customWidth="1"/>
    <col min="11" max="18" width="5.7109375" style="49" customWidth="1"/>
    <col min="19" max="19" width="7" style="49" customWidth="1"/>
    <col min="20" max="21" width="4.7109375" style="49" customWidth="1"/>
    <col min="22" max="22" width="5.7109375" style="49" customWidth="1"/>
    <col min="23" max="23" width="7.42578125" style="49" customWidth="1"/>
    <col min="24" max="16384" width="9.140625" style="49"/>
  </cols>
  <sheetData>
    <row r="1" spans="1:23" ht="15.7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43.5" customHeight="1" x14ac:dyDescent="0.2">
      <c r="A2" s="548" t="s">
        <v>239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9"/>
      <c r="W2" s="549"/>
    </row>
    <row r="3" spans="1:23" ht="21" customHeight="1" x14ac:dyDescent="0.2">
      <c r="A3" s="550" t="s">
        <v>174</v>
      </c>
      <c r="B3" s="552" t="s">
        <v>240</v>
      </c>
      <c r="C3" s="553"/>
      <c r="D3" s="553"/>
      <c r="E3" s="553"/>
      <c r="F3" s="553"/>
      <c r="G3" s="554"/>
      <c r="H3" s="552" t="s">
        <v>11</v>
      </c>
      <c r="I3" s="553"/>
      <c r="J3" s="554"/>
      <c r="K3" s="558" t="s">
        <v>241</v>
      </c>
      <c r="L3" s="559"/>
      <c r="M3" s="559"/>
      <c r="N3" s="559"/>
      <c r="O3" s="559"/>
      <c r="P3" s="559"/>
      <c r="Q3" s="559"/>
      <c r="R3" s="559"/>
      <c r="S3" s="560"/>
      <c r="T3" s="561" t="s">
        <v>143</v>
      </c>
      <c r="U3" s="561"/>
      <c r="V3" s="86"/>
      <c r="W3" s="68"/>
    </row>
    <row r="4" spans="1:23" ht="83.25" customHeight="1" x14ac:dyDescent="0.2">
      <c r="A4" s="551"/>
      <c r="B4" s="555"/>
      <c r="C4" s="556"/>
      <c r="D4" s="556"/>
      <c r="E4" s="556"/>
      <c r="F4" s="556"/>
      <c r="G4" s="557"/>
      <c r="H4" s="555"/>
      <c r="I4" s="556"/>
      <c r="J4" s="557"/>
      <c r="K4" s="558" t="s">
        <v>140</v>
      </c>
      <c r="L4" s="559"/>
      <c r="M4" s="560"/>
      <c r="N4" s="546" t="s">
        <v>126</v>
      </c>
      <c r="O4" s="562"/>
      <c r="P4" s="547"/>
      <c r="Q4" s="546" t="s">
        <v>242</v>
      </c>
      <c r="R4" s="562"/>
      <c r="S4" s="547"/>
      <c r="T4" s="87" t="s">
        <v>243</v>
      </c>
      <c r="U4" s="87" t="s">
        <v>244</v>
      </c>
      <c r="V4" s="88" t="s">
        <v>245</v>
      </c>
      <c r="W4" s="89" t="s">
        <v>142</v>
      </c>
    </row>
    <row r="5" spans="1:23" ht="18" customHeight="1" x14ac:dyDescent="0.2">
      <c r="A5" s="90"/>
      <c r="B5" s="544" t="s">
        <v>142</v>
      </c>
      <c r="C5" s="545"/>
      <c r="D5" s="546" t="s">
        <v>18</v>
      </c>
      <c r="E5" s="547"/>
      <c r="F5" s="546" t="s">
        <v>19</v>
      </c>
      <c r="G5" s="547"/>
      <c r="H5" s="91" t="s">
        <v>142</v>
      </c>
      <c r="I5" s="92" t="s">
        <v>18</v>
      </c>
      <c r="J5" s="93" t="s">
        <v>19</v>
      </c>
      <c r="K5" s="91" t="s">
        <v>142</v>
      </c>
      <c r="L5" s="92" t="s">
        <v>18</v>
      </c>
      <c r="M5" s="93" t="s">
        <v>19</v>
      </c>
      <c r="N5" s="91" t="s">
        <v>142</v>
      </c>
      <c r="O5" s="92" t="s">
        <v>18</v>
      </c>
      <c r="P5" s="93" t="s">
        <v>19</v>
      </c>
      <c r="Q5" s="91" t="s">
        <v>142</v>
      </c>
      <c r="R5" s="92" t="s">
        <v>18</v>
      </c>
      <c r="S5" s="93" t="s">
        <v>19</v>
      </c>
      <c r="T5" s="92"/>
      <c r="U5" s="92"/>
      <c r="V5" s="92"/>
      <c r="W5" s="92"/>
    </row>
    <row r="6" spans="1:23" ht="16.5" customHeight="1" x14ac:dyDescent="0.2">
      <c r="A6" s="90"/>
      <c r="B6" s="91" t="s">
        <v>246</v>
      </c>
      <c r="C6" s="92" t="s">
        <v>247</v>
      </c>
      <c r="D6" s="91" t="s">
        <v>246</v>
      </c>
      <c r="E6" s="92" t="s">
        <v>247</v>
      </c>
      <c r="F6" s="91" t="s">
        <v>246</v>
      </c>
      <c r="G6" s="92" t="s">
        <v>247</v>
      </c>
      <c r="H6" s="91" t="s">
        <v>246</v>
      </c>
      <c r="I6" s="91" t="s">
        <v>246</v>
      </c>
      <c r="J6" s="91" t="s">
        <v>246</v>
      </c>
      <c r="K6" s="91" t="s">
        <v>246</v>
      </c>
      <c r="L6" s="91" t="s">
        <v>246</v>
      </c>
      <c r="M6" s="91" t="s">
        <v>246</v>
      </c>
      <c r="N6" s="91" t="s">
        <v>246</v>
      </c>
      <c r="O6" s="91" t="s">
        <v>246</v>
      </c>
      <c r="P6" s="91" t="s">
        <v>246</v>
      </c>
      <c r="Q6" s="91" t="s">
        <v>246</v>
      </c>
      <c r="R6" s="91" t="s">
        <v>246</v>
      </c>
      <c r="S6" s="91" t="s">
        <v>246</v>
      </c>
      <c r="T6" s="92"/>
      <c r="U6" s="92"/>
      <c r="V6" s="92"/>
      <c r="W6" s="94"/>
    </row>
    <row r="7" spans="1:23" s="98" customFormat="1" ht="11.25" customHeight="1" x14ac:dyDescent="0.2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  <c r="S7" s="97">
        <v>19</v>
      </c>
      <c r="T7" s="96">
        <v>20</v>
      </c>
      <c r="U7" s="96">
        <v>21</v>
      </c>
      <c r="V7" s="96">
        <v>22</v>
      </c>
      <c r="W7" s="96">
        <v>23</v>
      </c>
    </row>
    <row r="8" spans="1:23" ht="15" customHeight="1" x14ac:dyDescent="0.2">
      <c r="A8" s="99" t="s">
        <v>219</v>
      </c>
      <c r="B8" s="100">
        <v>39</v>
      </c>
      <c r="C8" s="101">
        <f>E8+G8</f>
        <v>1394</v>
      </c>
      <c r="D8" s="101">
        <v>17</v>
      </c>
      <c r="E8" s="101">
        <v>578</v>
      </c>
      <c r="F8" s="100">
        <v>24</v>
      </c>
      <c r="G8" s="100">
        <v>816</v>
      </c>
      <c r="H8" s="100">
        <v>2</v>
      </c>
      <c r="I8" s="100">
        <v>1</v>
      </c>
      <c r="J8" s="100">
        <v>1</v>
      </c>
      <c r="K8" s="100"/>
      <c r="L8" s="100"/>
      <c r="M8" s="100"/>
      <c r="N8" s="100"/>
      <c r="O8" s="100"/>
      <c r="P8" s="100"/>
      <c r="Q8" s="100"/>
      <c r="R8" s="100"/>
      <c r="S8" s="79"/>
      <c r="T8" s="100"/>
      <c r="U8" s="100"/>
      <c r="V8" s="100">
        <v>11</v>
      </c>
      <c r="W8" s="102">
        <v>52</v>
      </c>
    </row>
    <row r="9" spans="1:23" ht="15" customHeight="1" x14ac:dyDescent="0.2">
      <c r="A9" s="99" t="s">
        <v>222</v>
      </c>
      <c r="B9" s="100">
        <v>33</v>
      </c>
      <c r="C9" s="103">
        <f t="shared" ref="C9:C11" si="0">E9+G9</f>
        <v>1188</v>
      </c>
      <c r="D9" s="103">
        <v>16</v>
      </c>
      <c r="E9" s="101">
        <v>576</v>
      </c>
      <c r="F9" s="100">
        <v>17</v>
      </c>
      <c r="G9" s="100">
        <v>612</v>
      </c>
      <c r="H9" s="100">
        <v>2</v>
      </c>
      <c r="I9" s="100">
        <v>1</v>
      </c>
      <c r="J9" s="100">
        <v>1</v>
      </c>
      <c r="K9" s="100">
        <v>6</v>
      </c>
      <c r="L9" s="100"/>
      <c r="M9" s="100">
        <v>6</v>
      </c>
      <c r="N9" s="100"/>
      <c r="O9" s="100"/>
      <c r="P9" s="100"/>
      <c r="Q9" s="100"/>
      <c r="R9" s="100"/>
      <c r="S9" s="79"/>
      <c r="T9" s="100"/>
      <c r="U9" s="100"/>
      <c r="V9" s="100">
        <v>11</v>
      </c>
      <c r="W9" s="102">
        <v>52</v>
      </c>
    </row>
    <row r="10" spans="1:23" ht="15" customHeight="1" x14ac:dyDescent="0.2">
      <c r="A10" s="99" t="s">
        <v>223</v>
      </c>
      <c r="B10" s="100">
        <v>28</v>
      </c>
      <c r="C10" s="103">
        <f t="shared" si="0"/>
        <v>1008</v>
      </c>
      <c r="D10" s="103">
        <v>13</v>
      </c>
      <c r="E10" s="103">
        <v>468</v>
      </c>
      <c r="F10" s="100">
        <v>15</v>
      </c>
      <c r="G10" s="100">
        <v>540</v>
      </c>
      <c r="H10" s="100">
        <v>2</v>
      </c>
      <c r="I10" s="100">
        <v>1</v>
      </c>
      <c r="J10" s="100">
        <v>1</v>
      </c>
      <c r="K10" s="100">
        <v>3</v>
      </c>
      <c r="L10" s="100">
        <v>3</v>
      </c>
      <c r="M10" s="100"/>
      <c r="N10" s="100">
        <v>9</v>
      </c>
      <c r="O10" s="100"/>
      <c r="P10" s="100">
        <v>9</v>
      </c>
      <c r="Q10" s="100"/>
      <c r="R10" s="100"/>
      <c r="S10" s="79"/>
      <c r="T10" s="100"/>
      <c r="U10" s="100"/>
      <c r="V10" s="100">
        <v>10</v>
      </c>
      <c r="W10" s="102">
        <v>52</v>
      </c>
    </row>
    <row r="11" spans="1:23" ht="15" customHeight="1" x14ac:dyDescent="0.2">
      <c r="A11" s="99" t="s">
        <v>224</v>
      </c>
      <c r="B11" s="100">
        <v>23</v>
      </c>
      <c r="C11" s="100">
        <f t="shared" si="0"/>
        <v>828</v>
      </c>
      <c r="D11" s="100">
        <v>12</v>
      </c>
      <c r="E11" s="100">
        <v>432</v>
      </c>
      <c r="F11" s="100">
        <v>11</v>
      </c>
      <c r="G11" s="100">
        <v>396</v>
      </c>
      <c r="H11" s="100">
        <v>1</v>
      </c>
      <c r="I11" s="100">
        <v>1</v>
      </c>
      <c r="J11" s="104">
        <v>0</v>
      </c>
      <c r="K11" s="100">
        <v>3</v>
      </c>
      <c r="L11" s="100">
        <v>2</v>
      </c>
      <c r="M11" s="100">
        <v>1</v>
      </c>
      <c r="N11" s="100">
        <v>4</v>
      </c>
      <c r="O11" s="100">
        <v>2</v>
      </c>
      <c r="P11" s="100">
        <v>2</v>
      </c>
      <c r="Q11" s="100">
        <v>4</v>
      </c>
      <c r="R11" s="100"/>
      <c r="S11" s="79">
        <v>4</v>
      </c>
      <c r="T11" s="100">
        <v>4</v>
      </c>
      <c r="U11" s="100">
        <v>2</v>
      </c>
      <c r="V11" s="100">
        <v>2</v>
      </c>
      <c r="W11" s="102">
        <v>43</v>
      </c>
    </row>
    <row r="12" spans="1:23" ht="18" customHeight="1" x14ac:dyDescent="0.2">
      <c r="A12" s="99" t="s">
        <v>142</v>
      </c>
      <c r="B12" s="102">
        <f>B8+B9 +B10+B11</f>
        <v>123</v>
      </c>
      <c r="C12" s="105">
        <f t="shared" ref="C12:V12" si="1">C8+C9+C10+C11</f>
        <v>4418</v>
      </c>
      <c r="D12" s="105">
        <f t="shared" si="1"/>
        <v>58</v>
      </c>
      <c r="E12" s="106">
        <f t="shared" si="1"/>
        <v>2054</v>
      </c>
      <c r="F12" s="102">
        <f t="shared" si="1"/>
        <v>67</v>
      </c>
      <c r="G12" s="102">
        <f t="shared" si="1"/>
        <v>2364</v>
      </c>
      <c r="H12" s="107">
        <f t="shared" si="1"/>
        <v>7</v>
      </c>
      <c r="I12" s="107">
        <f t="shared" si="1"/>
        <v>4</v>
      </c>
      <c r="J12" s="107">
        <f t="shared" si="1"/>
        <v>3</v>
      </c>
      <c r="K12" s="107">
        <f t="shared" si="1"/>
        <v>12</v>
      </c>
      <c r="L12" s="107">
        <f t="shared" si="1"/>
        <v>5</v>
      </c>
      <c r="M12" s="107">
        <f t="shared" si="1"/>
        <v>7</v>
      </c>
      <c r="N12" s="107">
        <f t="shared" si="1"/>
        <v>13</v>
      </c>
      <c r="O12" s="107">
        <f t="shared" si="1"/>
        <v>2</v>
      </c>
      <c r="P12" s="107">
        <f t="shared" si="1"/>
        <v>11</v>
      </c>
      <c r="Q12" s="107">
        <f t="shared" si="1"/>
        <v>4</v>
      </c>
      <c r="R12" s="102"/>
      <c r="S12" s="107">
        <f t="shared" si="1"/>
        <v>4</v>
      </c>
      <c r="T12" s="107">
        <f t="shared" si="1"/>
        <v>4</v>
      </c>
      <c r="U12" s="107">
        <f t="shared" si="1"/>
        <v>2</v>
      </c>
      <c r="V12" s="107">
        <f t="shared" si="1"/>
        <v>34</v>
      </c>
      <c r="W12" s="107">
        <f>B12+H12+K12+N12+Q12+T12+U12+V12</f>
        <v>199</v>
      </c>
    </row>
    <row r="14" spans="1:23" x14ac:dyDescent="0.2">
      <c r="D14" s="49" t="s">
        <v>248</v>
      </c>
      <c r="T14" s="108"/>
    </row>
  </sheetData>
  <mergeCells count="12">
    <mergeCell ref="B5:C5"/>
    <mergeCell ref="D5:E5"/>
    <mergeCell ref="F5:G5"/>
    <mergeCell ref="A2:W2"/>
    <mergeCell ref="A3:A4"/>
    <mergeCell ref="B3:G4"/>
    <mergeCell ref="H3:J4"/>
    <mergeCell ref="K3:S3"/>
    <mergeCell ref="T3:U3"/>
    <mergeCell ref="K4:M4"/>
    <mergeCell ref="N4:P4"/>
    <mergeCell ref="Q4:S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C8:C12 B12 D12:W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30"/>
  <sheetViews>
    <sheetView tabSelected="1" topLeftCell="A83" zoomScale="70" zoomScaleNormal="70" workbookViewId="0">
      <selection activeCell="X53" sqref="X53"/>
    </sheetView>
  </sheetViews>
  <sheetFormatPr defaultColWidth="8.42578125" defaultRowHeight="15.75" x14ac:dyDescent="0.25"/>
  <cols>
    <col min="1" max="1" width="12.42578125" style="1" customWidth="1"/>
    <col min="2" max="2" width="38.28515625" style="1" bestFit="1" customWidth="1"/>
    <col min="3" max="3" width="11.140625" style="1" customWidth="1"/>
    <col min="4" max="4" width="9.140625" style="1" customWidth="1"/>
    <col min="5" max="5" width="7.28515625" style="1" customWidth="1"/>
    <col min="6" max="6" width="9.28515625" style="1" bestFit="1" customWidth="1"/>
    <col min="7" max="7" width="8.42578125" style="1" customWidth="1"/>
    <col min="8" max="8" width="8.7109375" style="1" customWidth="1"/>
    <col min="9" max="9" width="6.42578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4.42578125" style="1" customWidth="1"/>
    <col min="14" max="14" width="5.28515625" style="1" customWidth="1"/>
    <col min="15" max="15" width="4.5703125" style="1" customWidth="1"/>
    <col min="16" max="16" width="5.42578125" style="1" customWidth="1"/>
    <col min="17" max="17" width="4.42578125" style="1" bestFit="1" customWidth="1"/>
    <col min="18" max="18" width="5.85546875" style="1" customWidth="1"/>
    <col min="19" max="19" width="4.28515625" style="1" customWidth="1"/>
    <col min="20" max="20" width="4.42578125" style="1" bestFit="1" customWidth="1"/>
    <col min="21" max="21" width="4.7109375" style="1" customWidth="1"/>
    <col min="22" max="22" width="4.85546875" style="1" customWidth="1"/>
    <col min="23" max="23" width="4.7109375" style="1" customWidth="1"/>
    <col min="24" max="24" width="5.7109375" style="680" customWidth="1"/>
    <col min="25" max="25" width="5.5703125" style="1" customWidth="1"/>
    <col min="26" max="26" width="4.42578125" style="1" bestFit="1" customWidth="1"/>
    <col min="27" max="27" width="4.7109375" style="680" customWidth="1"/>
    <col min="28" max="28" width="5.85546875" style="1" customWidth="1"/>
    <col min="29" max="29" width="4.28515625" style="1" customWidth="1"/>
    <col min="30" max="30" width="4.7109375" style="1" customWidth="1"/>
    <col min="31" max="31" width="5.5703125" style="1" customWidth="1"/>
    <col min="32" max="32" width="4.28515625" style="1" customWidth="1"/>
    <col min="33" max="33" width="5.140625" style="1" customWidth="1"/>
    <col min="34" max="34" width="5.7109375" style="1" customWidth="1"/>
    <col min="35" max="245" width="9.140625" style="1" customWidth="1"/>
    <col min="246" max="246" width="10.140625" style="1" customWidth="1"/>
    <col min="247" max="247" width="38.28515625" style="1" bestFit="1" customWidth="1"/>
    <col min="248" max="248" width="11.140625" style="1" customWidth="1"/>
    <col min="249" max="250" width="9.140625" style="1" customWidth="1"/>
    <col min="251" max="251" width="9.28515625" style="1" bestFit="1" customWidth="1"/>
    <col min="252" max="252" width="8.42578125" style="1" customWidth="1"/>
    <col min="253" max="253" width="8.7109375" style="1" customWidth="1"/>
    <col min="254" max="16384" width="8.42578125" style="1"/>
  </cols>
  <sheetData>
    <row r="1" spans="1:36" ht="20.25" x14ac:dyDescent="0.3">
      <c r="H1" s="525" t="s">
        <v>416</v>
      </c>
    </row>
    <row r="2" spans="1:36" ht="16.5" thickBot="1" x14ac:dyDescent="0.3">
      <c r="D2" s="2"/>
    </row>
    <row r="3" spans="1:36" ht="16.5" customHeight="1" x14ac:dyDescent="0.25">
      <c r="A3" s="569" t="s">
        <v>0</v>
      </c>
      <c r="B3" s="572" t="s">
        <v>1</v>
      </c>
      <c r="C3" s="569" t="s">
        <v>2</v>
      </c>
      <c r="D3" s="575" t="s">
        <v>3</v>
      </c>
      <c r="E3" s="578" t="s">
        <v>4</v>
      </c>
      <c r="F3" s="579"/>
      <c r="G3" s="579"/>
      <c r="H3" s="579"/>
      <c r="I3" s="579"/>
      <c r="J3" s="579"/>
      <c r="K3" s="579"/>
      <c r="L3" s="580"/>
      <c r="M3" s="581" t="s">
        <v>5</v>
      </c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</row>
    <row r="4" spans="1:36" ht="16.5" customHeight="1" thickBot="1" x14ac:dyDescent="0.3">
      <c r="A4" s="570"/>
      <c r="B4" s="573"/>
      <c r="C4" s="570"/>
      <c r="D4" s="576"/>
      <c r="E4" s="585" t="s">
        <v>6</v>
      </c>
      <c r="F4" s="586" t="s">
        <v>7</v>
      </c>
      <c r="G4" s="587"/>
      <c r="H4" s="587"/>
      <c r="I4" s="587"/>
      <c r="J4" s="587"/>
      <c r="K4" s="587"/>
      <c r="L4" s="588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4"/>
    </row>
    <row r="5" spans="1:36" ht="16.5" customHeight="1" x14ac:dyDescent="0.25">
      <c r="A5" s="570"/>
      <c r="B5" s="573"/>
      <c r="C5" s="570"/>
      <c r="D5" s="576"/>
      <c r="E5" s="576"/>
      <c r="F5" s="589" t="s">
        <v>8</v>
      </c>
      <c r="G5" s="589"/>
      <c r="H5" s="589"/>
      <c r="I5" s="589"/>
      <c r="J5" s="590" t="s">
        <v>9</v>
      </c>
      <c r="K5" s="590" t="s">
        <v>10</v>
      </c>
      <c r="L5" s="602" t="s">
        <v>11</v>
      </c>
      <c r="M5" s="581" t="s">
        <v>12</v>
      </c>
      <c r="N5" s="581"/>
      <c r="O5" s="581"/>
      <c r="P5" s="581"/>
      <c r="Q5" s="563" t="s">
        <v>13</v>
      </c>
      <c r="R5" s="564"/>
      <c r="S5" s="564"/>
      <c r="T5" s="564"/>
      <c r="U5" s="564"/>
      <c r="V5" s="565"/>
      <c r="W5" s="563" t="s">
        <v>14</v>
      </c>
      <c r="X5" s="564"/>
      <c r="Y5" s="564"/>
      <c r="Z5" s="564"/>
      <c r="AA5" s="564"/>
      <c r="AB5" s="565"/>
      <c r="AC5" s="563" t="s">
        <v>15</v>
      </c>
      <c r="AD5" s="564"/>
      <c r="AE5" s="564"/>
      <c r="AF5" s="564"/>
      <c r="AG5" s="564"/>
      <c r="AH5" s="565"/>
    </row>
    <row r="6" spans="1:36" ht="29.25" customHeight="1" x14ac:dyDescent="0.25">
      <c r="A6" s="570"/>
      <c r="B6" s="573"/>
      <c r="C6" s="570"/>
      <c r="D6" s="576"/>
      <c r="E6" s="576"/>
      <c r="F6" s="590" t="s">
        <v>16</v>
      </c>
      <c r="G6" s="589" t="s">
        <v>17</v>
      </c>
      <c r="H6" s="589"/>
      <c r="I6" s="589"/>
      <c r="J6" s="591"/>
      <c r="K6" s="591"/>
      <c r="L6" s="603"/>
      <c r="M6" s="593" t="s">
        <v>18</v>
      </c>
      <c r="N6" s="594"/>
      <c r="O6" s="594" t="s">
        <v>19</v>
      </c>
      <c r="P6" s="595"/>
      <c r="Q6" s="596" t="s">
        <v>20</v>
      </c>
      <c r="R6" s="597"/>
      <c r="S6" s="597"/>
      <c r="T6" s="597" t="s">
        <v>21</v>
      </c>
      <c r="U6" s="597"/>
      <c r="V6" s="598"/>
      <c r="W6" s="566" t="s">
        <v>22</v>
      </c>
      <c r="X6" s="567"/>
      <c r="Y6" s="567"/>
      <c r="Z6" s="567" t="s">
        <v>23</v>
      </c>
      <c r="AA6" s="567"/>
      <c r="AB6" s="568"/>
      <c r="AC6" s="566" t="s">
        <v>24</v>
      </c>
      <c r="AD6" s="567"/>
      <c r="AE6" s="567"/>
      <c r="AF6" s="567" t="s">
        <v>25</v>
      </c>
      <c r="AG6" s="567"/>
      <c r="AH6" s="568"/>
    </row>
    <row r="7" spans="1:36" ht="22.5" customHeight="1" x14ac:dyDescent="0.25">
      <c r="A7" s="570"/>
      <c r="B7" s="573"/>
      <c r="C7" s="570"/>
      <c r="D7" s="576"/>
      <c r="E7" s="576"/>
      <c r="F7" s="591"/>
      <c r="G7" s="599" t="s">
        <v>26</v>
      </c>
      <c r="H7" s="599" t="s">
        <v>27</v>
      </c>
      <c r="I7" s="599" t="s">
        <v>28</v>
      </c>
      <c r="J7" s="591"/>
      <c r="K7" s="591"/>
      <c r="L7" s="603"/>
      <c r="M7" s="593" t="s">
        <v>29</v>
      </c>
      <c r="N7" s="594"/>
      <c r="O7" s="594" t="s">
        <v>30</v>
      </c>
      <c r="P7" s="595"/>
      <c r="Q7" s="596" t="s">
        <v>29</v>
      </c>
      <c r="R7" s="597"/>
      <c r="S7" s="597"/>
      <c r="T7" s="597" t="s">
        <v>31</v>
      </c>
      <c r="U7" s="597"/>
      <c r="V7" s="598"/>
      <c r="W7" s="566" t="s">
        <v>32</v>
      </c>
      <c r="X7" s="567"/>
      <c r="Y7" s="567"/>
      <c r="Z7" s="567" t="s">
        <v>33</v>
      </c>
      <c r="AA7" s="567"/>
      <c r="AB7" s="568"/>
      <c r="AC7" s="566" t="s">
        <v>34</v>
      </c>
      <c r="AD7" s="567"/>
      <c r="AE7" s="567"/>
      <c r="AF7" s="567" t="s">
        <v>35</v>
      </c>
      <c r="AG7" s="567"/>
      <c r="AH7" s="568"/>
      <c r="AJ7" s="1" t="s">
        <v>36</v>
      </c>
    </row>
    <row r="8" spans="1:36" ht="30.75" customHeight="1" x14ac:dyDescent="0.25">
      <c r="A8" s="570"/>
      <c r="B8" s="573"/>
      <c r="C8" s="570"/>
      <c r="D8" s="576"/>
      <c r="E8" s="576"/>
      <c r="F8" s="591"/>
      <c r="G8" s="600"/>
      <c r="H8" s="600"/>
      <c r="I8" s="600"/>
      <c r="J8" s="591"/>
      <c r="K8" s="591"/>
      <c r="L8" s="603"/>
      <c r="M8" s="593">
        <v>576</v>
      </c>
      <c r="N8" s="594"/>
      <c r="O8" s="594">
        <v>828</v>
      </c>
      <c r="P8" s="595"/>
      <c r="Q8" s="613">
        <v>576</v>
      </c>
      <c r="R8" s="614"/>
      <c r="S8" s="614"/>
      <c r="T8" s="614">
        <v>612</v>
      </c>
      <c r="U8" s="614"/>
      <c r="V8" s="615"/>
      <c r="W8" s="616">
        <v>468</v>
      </c>
      <c r="X8" s="589"/>
      <c r="Y8" s="589"/>
      <c r="Z8" s="589">
        <v>540</v>
      </c>
      <c r="AA8" s="589"/>
      <c r="AB8" s="617"/>
      <c r="AC8" s="616">
        <v>432</v>
      </c>
      <c r="AD8" s="589"/>
      <c r="AE8" s="589"/>
      <c r="AF8" s="589">
        <v>396</v>
      </c>
      <c r="AG8" s="589"/>
      <c r="AH8" s="617"/>
    </row>
    <row r="9" spans="1:36" ht="35.25" customHeight="1" thickBot="1" x14ac:dyDescent="0.3">
      <c r="A9" s="571"/>
      <c r="B9" s="574"/>
      <c r="C9" s="571"/>
      <c r="D9" s="577"/>
      <c r="E9" s="577"/>
      <c r="F9" s="592"/>
      <c r="G9" s="601"/>
      <c r="H9" s="601"/>
      <c r="I9" s="601"/>
      <c r="J9" s="592"/>
      <c r="K9" s="592"/>
      <c r="L9" s="604"/>
      <c r="M9" s="3" t="s">
        <v>37</v>
      </c>
      <c r="N9" s="14" t="s">
        <v>38</v>
      </c>
      <c r="O9" s="48" t="s">
        <v>37</v>
      </c>
      <c r="P9" s="298" t="s">
        <v>38</v>
      </c>
      <c r="Q9" s="4" t="s">
        <v>40</v>
      </c>
      <c r="R9" s="15" t="s">
        <v>38</v>
      </c>
      <c r="S9" s="460" t="s">
        <v>39</v>
      </c>
      <c r="T9" s="5" t="s">
        <v>40</v>
      </c>
      <c r="U9" s="15" t="s">
        <v>38</v>
      </c>
      <c r="V9" s="461" t="s">
        <v>39</v>
      </c>
      <c r="W9" s="4" t="s">
        <v>40</v>
      </c>
      <c r="X9" s="681" t="s">
        <v>38</v>
      </c>
      <c r="Y9" s="460" t="s">
        <v>39</v>
      </c>
      <c r="Z9" s="5" t="s">
        <v>40</v>
      </c>
      <c r="AA9" s="681" t="s">
        <v>38</v>
      </c>
      <c r="AB9" s="461" t="s">
        <v>39</v>
      </c>
      <c r="AC9" s="4" t="s">
        <v>40</v>
      </c>
      <c r="AD9" s="15" t="s">
        <v>38</v>
      </c>
      <c r="AE9" s="460" t="s">
        <v>39</v>
      </c>
      <c r="AF9" s="5" t="s">
        <v>40</v>
      </c>
      <c r="AG9" s="15" t="s">
        <v>38</v>
      </c>
      <c r="AH9" s="461" t="s">
        <v>39</v>
      </c>
    </row>
    <row r="10" spans="1:36" ht="16.5" thickBot="1" x14ac:dyDescent="0.3">
      <c r="A10" s="6">
        <v>1</v>
      </c>
      <c r="B10" s="7">
        <v>2</v>
      </c>
      <c r="C10" s="7">
        <v>3</v>
      </c>
      <c r="D10" s="7">
        <v>4</v>
      </c>
      <c r="E10" s="125">
        <v>5</v>
      </c>
      <c r="F10" s="132">
        <v>6</v>
      </c>
      <c r="G10" s="132">
        <v>7</v>
      </c>
      <c r="H10" s="132">
        <v>8</v>
      </c>
      <c r="I10" s="132">
        <v>9</v>
      </c>
      <c r="J10" s="132">
        <v>10</v>
      </c>
      <c r="K10" s="132">
        <v>11</v>
      </c>
      <c r="L10" s="7">
        <v>12</v>
      </c>
      <c r="M10" s="145">
        <v>13</v>
      </c>
      <c r="N10" s="146">
        <v>14</v>
      </c>
      <c r="O10" s="147">
        <v>16</v>
      </c>
      <c r="P10" s="146">
        <v>17</v>
      </c>
      <c r="Q10" s="145">
        <v>19</v>
      </c>
      <c r="R10" s="146">
        <v>20</v>
      </c>
      <c r="S10" s="147">
        <v>21</v>
      </c>
      <c r="T10" s="147">
        <v>22</v>
      </c>
      <c r="U10" s="146">
        <v>23</v>
      </c>
      <c r="V10" s="8">
        <v>24</v>
      </c>
      <c r="W10" s="125">
        <v>25</v>
      </c>
      <c r="X10" s="682">
        <v>26</v>
      </c>
      <c r="Y10" s="147">
        <v>27</v>
      </c>
      <c r="Z10" s="147">
        <v>28</v>
      </c>
      <c r="AA10" s="682">
        <v>29</v>
      </c>
      <c r="AB10" s="7">
        <v>30</v>
      </c>
      <c r="AC10" s="125">
        <v>31</v>
      </c>
      <c r="AD10" s="146">
        <v>32</v>
      </c>
      <c r="AE10" s="147">
        <v>33</v>
      </c>
      <c r="AF10" s="147">
        <v>34</v>
      </c>
      <c r="AG10" s="146">
        <v>35</v>
      </c>
      <c r="AH10" s="7">
        <v>36</v>
      </c>
    </row>
    <row r="11" spans="1:36" ht="21" customHeight="1" thickBot="1" x14ac:dyDescent="0.3">
      <c r="A11" s="17" t="s">
        <v>41</v>
      </c>
      <c r="B11" s="16" t="s">
        <v>42</v>
      </c>
      <c r="C11" s="19"/>
      <c r="D11" s="508">
        <f>D22+D12</f>
        <v>1476</v>
      </c>
      <c r="E11" s="126"/>
      <c r="F11" s="133">
        <v>1404</v>
      </c>
      <c r="G11" s="133">
        <v>1018</v>
      </c>
      <c r="H11" s="133">
        <v>386</v>
      </c>
      <c r="I11" s="133"/>
      <c r="J11" s="133"/>
      <c r="K11" s="133">
        <v>36</v>
      </c>
      <c r="L11" s="23">
        <v>36</v>
      </c>
      <c r="M11" s="126"/>
      <c r="N11" s="133">
        <v>576</v>
      </c>
      <c r="O11" s="133"/>
      <c r="P11" s="133">
        <v>828</v>
      </c>
      <c r="Q11" s="157"/>
      <c r="R11" s="162"/>
      <c r="S11" s="162"/>
      <c r="T11" s="162"/>
      <c r="U11" s="162"/>
      <c r="V11" s="16"/>
      <c r="W11" s="168"/>
      <c r="X11" s="683"/>
      <c r="Y11" s="162"/>
      <c r="Z11" s="162"/>
      <c r="AA11" s="683"/>
      <c r="AB11" s="16"/>
      <c r="AC11" s="168"/>
      <c r="AD11" s="162"/>
      <c r="AE11" s="162"/>
      <c r="AF11" s="162"/>
      <c r="AG11" s="162"/>
      <c r="AH11" s="16"/>
    </row>
    <row r="12" spans="1:36" ht="24" customHeight="1" thickBot="1" x14ac:dyDescent="0.3">
      <c r="A12" s="17" t="s">
        <v>41</v>
      </c>
      <c r="B12" s="16" t="s">
        <v>43</v>
      </c>
      <c r="C12" s="19" t="s">
        <v>415</v>
      </c>
      <c r="D12" s="122">
        <v>900</v>
      </c>
      <c r="E12" s="126"/>
      <c r="F12" s="133">
        <v>852</v>
      </c>
      <c r="G12" s="133">
        <v>594</v>
      </c>
      <c r="H12" s="133">
        <v>258</v>
      </c>
      <c r="I12" s="133"/>
      <c r="J12" s="133"/>
      <c r="K12" s="133">
        <v>36</v>
      </c>
      <c r="L12" s="23">
        <v>36</v>
      </c>
      <c r="M12" s="126"/>
      <c r="N12" s="133">
        <v>384</v>
      </c>
      <c r="O12" s="133"/>
      <c r="P12" s="133">
        <v>468</v>
      </c>
      <c r="Q12" s="157"/>
      <c r="R12" s="162"/>
      <c r="S12" s="162"/>
      <c r="T12" s="162"/>
      <c r="U12" s="162"/>
      <c r="V12" s="16"/>
      <c r="W12" s="168"/>
      <c r="X12" s="683"/>
      <c r="Y12" s="162"/>
      <c r="Z12" s="162"/>
      <c r="AA12" s="683"/>
      <c r="AB12" s="16"/>
      <c r="AC12" s="168"/>
      <c r="AD12" s="162"/>
      <c r="AE12" s="162"/>
      <c r="AF12" s="162"/>
      <c r="AG12" s="162"/>
      <c r="AH12" s="16"/>
    </row>
    <row r="13" spans="1:36" ht="21" customHeight="1" x14ac:dyDescent="0.25">
      <c r="A13" s="26" t="s">
        <v>44</v>
      </c>
      <c r="B13" s="27" t="s">
        <v>45</v>
      </c>
      <c r="C13" s="28" t="s">
        <v>46</v>
      </c>
      <c r="D13" s="28">
        <v>104</v>
      </c>
      <c r="E13" s="127"/>
      <c r="F13" s="134">
        <v>80</v>
      </c>
      <c r="G13" s="134">
        <v>80</v>
      </c>
      <c r="H13" s="134"/>
      <c r="I13" s="134"/>
      <c r="J13" s="134"/>
      <c r="K13" s="134">
        <v>12</v>
      </c>
      <c r="L13" s="28">
        <v>12</v>
      </c>
      <c r="M13" s="127"/>
      <c r="N13" s="148">
        <v>32</v>
      </c>
      <c r="O13" s="134"/>
      <c r="P13" s="148">
        <v>48</v>
      </c>
      <c r="Q13" s="158" t="s">
        <v>36</v>
      </c>
      <c r="R13" s="163"/>
      <c r="S13" s="164"/>
      <c r="T13" s="164"/>
      <c r="U13" s="163"/>
      <c r="V13" s="29"/>
      <c r="W13" s="169"/>
      <c r="X13" s="684"/>
      <c r="Y13" s="164"/>
      <c r="Z13" s="164"/>
      <c r="AA13" s="684"/>
      <c r="AB13" s="29"/>
      <c r="AC13" s="169"/>
      <c r="AD13" s="163"/>
      <c r="AE13" s="164"/>
      <c r="AF13" s="164"/>
      <c r="AG13" s="163"/>
      <c r="AH13" s="29"/>
    </row>
    <row r="14" spans="1:36" ht="21" customHeight="1" x14ac:dyDescent="0.25">
      <c r="A14" s="30" t="s">
        <v>47</v>
      </c>
      <c r="B14" s="31" t="s">
        <v>48</v>
      </c>
      <c r="C14" s="32" t="s">
        <v>49</v>
      </c>
      <c r="D14" s="33">
        <v>48</v>
      </c>
      <c r="E14" s="128"/>
      <c r="F14" s="135">
        <v>48</v>
      </c>
      <c r="G14" s="135">
        <v>48</v>
      </c>
      <c r="H14" s="135"/>
      <c r="I14" s="135"/>
      <c r="J14" s="135"/>
      <c r="K14" s="135"/>
      <c r="L14" s="33"/>
      <c r="M14" s="128"/>
      <c r="N14" s="149">
        <v>48</v>
      </c>
      <c r="O14" s="135"/>
      <c r="P14" s="149"/>
      <c r="Q14" s="159"/>
      <c r="R14" s="165"/>
      <c r="S14" s="166"/>
      <c r="T14" s="166"/>
      <c r="U14" s="165"/>
      <c r="V14" s="35"/>
      <c r="W14" s="170"/>
      <c r="X14" s="685"/>
      <c r="Y14" s="166"/>
      <c r="Z14" s="166"/>
      <c r="AA14" s="685"/>
      <c r="AB14" s="35"/>
      <c r="AC14" s="170"/>
      <c r="AD14" s="165"/>
      <c r="AE14" s="166"/>
      <c r="AF14" s="166"/>
      <c r="AG14" s="165"/>
      <c r="AH14" s="35"/>
    </row>
    <row r="15" spans="1:36" ht="21" customHeight="1" x14ac:dyDescent="0.25">
      <c r="A15" s="30" t="s">
        <v>50</v>
      </c>
      <c r="B15" s="31" t="s">
        <v>51</v>
      </c>
      <c r="C15" s="32" t="s">
        <v>52</v>
      </c>
      <c r="D15" s="33">
        <v>117</v>
      </c>
      <c r="E15" s="128"/>
      <c r="F15" s="135">
        <v>117</v>
      </c>
      <c r="G15" s="135"/>
      <c r="H15" s="135">
        <v>117</v>
      </c>
      <c r="I15" s="135"/>
      <c r="J15" s="135"/>
      <c r="K15" s="135"/>
      <c r="L15" s="33"/>
      <c r="M15" s="128"/>
      <c r="N15" s="149">
        <v>48</v>
      </c>
      <c r="O15" s="135"/>
      <c r="P15" s="149">
        <v>69</v>
      </c>
      <c r="Q15" s="159"/>
      <c r="R15" s="165"/>
      <c r="S15" s="166"/>
      <c r="T15" s="166"/>
      <c r="U15" s="165"/>
      <c r="V15" s="35"/>
      <c r="W15" s="170"/>
      <c r="X15" s="685"/>
      <c r="Y15" s="166"/>
      <c r="Z15" s="166"/>
      <c r="AA15" s="685"/>
      <c r="AB15" s="35"/>
      <c r="AC15" s="170"/>
      <c r="AD15" s="165"/>
      <c r="AE15" s="166"/>
      <c r="AF15" s="166"/>
      <c r="AG15" s="165"/>
      <c r="AH15" s="35"/>
    </row>
    <row r="16" spans="1:36" ht="21" customHeight="1" x14ac:dyDescent="0.25">
      <c r="A16" s="30" t="s">
        <v>53</v>
      </c>
      <c r="B16" s="31" t="s">
        <v>54</v>
      </c>
      <c r="C16" s="32" t="s">
        <v>46</v>
      </c>
      <c r="D16" s="33">
        <v>291</v>
      </c>
      <c r="E16" s="128"/>
      <c r="F16" s="135">
        <v>267</v>
      </c>
      <c r="G16" s="135">
        <v>267</v>
      </c>
      <c r="H16" s="135"/>
      <c r="I16" s="135"/>
      <c r="J16" s="135"/>
      <c r="K16" s="135">
        <v>12</v>
      </c>
      <c r="L16" s="33">
        <v>12</v>
      </c>
      <c r="M16" s="128"/>
      <c r="N16" s="149">
        <v>128</v>
      </c>
      <c r="O16" s="135"/>
      <c r="P16" s="149">
        <v>139</v>
      </c>
      <c r="Q16" s="159"/>
      <c r="R16" s="165"/>
      <c r="S16" s="166"/>
      <c r="T16" s="166"/>
      <c r="U16" s="165"/>
      <c r="V16" s="35"/>
      <c r="W16" s="170"/>
      <c r="X16" s="685"/>
      <c r="Y16" s="166"/>
      <c r="Z16" s="166"/>
      <c r="AA16" s="685"/>
      <c r="AB16" s="35"/>
      <c r="AC16" s="170"/>
      <c r="AD16" s="165"/>
      <c r="AE16" s="166"/>
      <c r="AF16" s="166"/>
      <c r="AG16" s="165"/>
      <c r="AH16" s="35"/>
    </row>
    <row r="17" spans="1:34" ht="21" customHeight="1" x14ac:dyDescent="0.25">
      <c r="A17" s="30" t="s">
        <v>55</v>
      </c>
      <c r="B17" s="31" t="s">
        <v>56</v>
      </c>
      <c r="C17" s="32" t="s">
        <v>52</v>
      </c>
      <c r="D17" s="33">
        <v>117</v>
      </c>
      <c r="E17" s="128"/>
      <c r="F17" s="135">
        <v>117</v>
      </c>
      <c r="G17" s="135">
        <v>117</v>
      </c>
      <c r="H17" s="135"/>
      <c r="I17" s="135"/>
      <c r="J17" s="135" t="s">
        <v>36</v>
      </c>
      <c r="K17" s="135"/>
      <c r="L17" s="33"/>
      <c r="M17" s="128"/>
      <c r="N17" s="149">
        <v>48</v>
      </c>
      <c r="O17" s="135"/>
      <c r="P17" s="149">
        <v>69</v>
      </c>
      <c r="Q17" s="159"/>
      <c r="R17" s="165"/>
      <c r="S17" s="166"/>
      <c r="T17" s="166"/>
      <c r="U17" s="165"/>
      <c r="V17" s="35"/>
      <c r="W17" s="170"/>
      <c r="X17" s="685"/>
      <c r="Y17" s="166"/>
      <c r="Z17" s="166"/>
      <c r="AA17" s="685"/>
      <c r="AB17" s="35"/>
      <c r="AC17" s="170"/>
      <c r="AD17" s="165"/>
      <c r="AE17" s="166"/>
      <c r="AF17" s="166"/>
      <c r="AG17" s="165"/>
      <c r="AH17" s="35"/>
    </row>
    <row r="18" spans="1:34" ht="21" customHeight="1" x14ac:dyDescent="0.25">
      <c r="A18" s="30" t="s">
        <v>57</v>
      </c>
      <c r="B18" s="31" t="s">
        <v>58</v>
      </c>
      <c r="C18" s="32" t="s">
        <v>59</v>
      </c>
      <c r="D18" s="33">
        <v>117</v>
      </c>
      <c r="E18" s="128"/>
      <c r="F18" s="135">
        <v>117</v>
      </c>
      <c r="G18" s="135"/>
      <c r="H18" s="135">
        <v>117</v>
      </c>
      <c r="I18" s="135"/>
      <c r="J18" s="135"/>
      <c r="K18" s="135"/>
      <c r="L18" s="33"/>
      <c r="M18" s="128"/>
      <c r="N18" s="149">
        <v>48</v>
      </c>
      <c r="O18" s="135"/>
      <c r="P18" s="149">
        <v>69</v>
      </c>
      <c r="Q18" s="159"/>
      <c r="R18" s="165"/>
      <c r="S18" s="166"/>
      <c r="T18" s="166"/>
      <c r="U18" s="165"/>
      <c r="V18" s="35"/>
      <c r="W18" s="170"/>
      <c r="X18" s="685"/>
      <c r="Y18" s="166"/>
      <c r="Z18" s="166"/>
      <c r="AA18" s="685"/>
      <c r="AB18" s="35"/>
      <c r="AC18" s="170"/>
      <c r="AD18" s="165"/>
      <c r="AE18" s="166"/>
      <c r="AF18" s="166"/>
      <c r="AG18" s="165"/>
      <c r="AH18" s="35"/>
    </row>
    <row r="19" spans="1:34" ht="30.75" customHeight="1" x14ac:dyDescent="0.25">
      <c r="A19" s="30" t="s">
        <v>60</v>
      </c>
      <c r="B19" s="31" t="s">
        <v>61</v>
      </c>
      <c r="C19" s="32" t="s">
        <v>59</v>
      </c>
      <c r="D19" s="33">
        <v>70</v>
      </c>
      <c r="E19" s="128"/>
      <c r="F19" s="135">
        <v>70</v>
      </c>
      <c r="G19" s="135">
        <v>54</v>
      </c>
      <c r="H19" s="135">
        <v>16</v>
      </c>
      <c r="I19" s="135"/>
      <c r="J19" s="135"/>
      <c r="K19" s="135"/>
      <c r="L19" s="33"/>
      <c r="M19" s="128"/>
      <c r="N19" s="149">
        <v>32</v>
      </c>
      <c r="O19" s="135"/>
      <c r="P19" s="149">
        <v>38</v>
      </c>
      <c r="Q19" s="159"/>
      <c r="R19" s="165"/>
      <c r="S19" s="166"/>
      <c r="T19" s="166"/>
      <c r="U19" s="165"/>
      <c r="V19" s="35"/>
      <c r="W19" s="170"/>
      <c r="X19" s="685"/>
      <c r="Y19" s="166"/>
      <c r="Z19" s="166"/>
      <c r="AA19" s="685"/>
      <c r="AB19" s="35"/>
      <c r="AC19" s="170"/>
      <c r="AD19" s="165"/>
      <c r="AE19" s="166"/>
      <c r="AF19" s="166"/>
      <c r="AG19" s="165"/>
      <c r="AH19" s="35"/>
    </row>
    <row r="20" spans="1:34" ht="21" customHeight="1" x14ac:dyDescent="0.25">
      <c r="A20" s="30" t="s">
        <v>62</v>
      </c>
      <c r="B20" s="31" t="s">
        <v>63</v>
      </c>
      <c r="C20" s="32" t="s">
        <v>64</v>
      </c>
      <c r="D20" s="33">
        <v>36</v>
      </c>
      <c r="E20" s="128"/>
      <c r="F20" s="135">
        <v>36</v>
      </c>
      <c r="G20" s="135">
        <v>28</v>
      </c>
      <c r="H20" s="135">
        <v>8</v>
      </c>
      <c r="I20" s="135"/>
      <c r="J20" s="135"/>
      <c r="K20" s="135"/>
      <c r="L20" s="33"/>
      <c r="M20" s="128"/>
      <c r="N20" s="149"/>
      <c r="O20" s="135"/>
      <c r="P20" s="149">
        <v>36</v>
      </c>
      <c r="Q20" s="159"/>
      <c r="R20" s="165"/>
      <c r="S20" s="166"/>
      <c r="T20" s="166"/>
      <c r="U20" s="165"/>
      <c r="V20" s="35"/>
      <c r="W20" s="170"/>
      <c r="X20" s="685"/>
      <c r="Y20" s="166"/>
      <c r="Z20" s="166"/>
      <c r="AA20" s="685"/>
      <c r="AB20" s="35"/>
      <c r="AC20" s="170"/>
      <c r="AD20" s="165"/>
      <c r="AE20" s="166"/>
      <c r="AF20" s="166"/>
      <c r="AG20" s="165"/>
      <c r="AH20" s="35"/>
    </row>
    <row r="21" spans="1:34" ht="26.25" customHeight="1" thickBot="1" x14ac:dyDescent="0.3">
      <c r="A21" s="41" t="s">
        <v>145</v>
      </c>
      <c r="B21" s="25" t="s">
        <v>65</v>
      </c>
      <c r="C21" s="13"/>
      <c r="D21" s="7"/>
      <c r="E21" s="129">
        <v>20</v>
      </c>
      <c r="F21" s="136"/>
      <c r="G21" s="136"/>
      <c r="H21" s="136"/>
      <c r="I21" s="136"/>
      <c r="J21" s="136"/>
      <c r="K21" s="136"/>
      <c r="L21" s="11"/>
      <c r="M21" s="125"/>
      <c r="N21" s="150"/>
      <c r="O21" s="136"/>
      <c r="P21" s="150"/>
      <c r="Q21" s="160"/>
      <c r="R21" s="150"/>
      <c r="S21" s="136"/>
      <c r="T21" s="136"/>
      <c r="U21" s="150"/>
      <c r="V21" s="11"/>
      <c r="W21" s="171"/>
      <c r="X21" s="686"/>
      <c r="Y21" s="136"/>
      <c r="Z21" s="136"/>
      <c r="AA21" s="686"/>
      <c r="AB21" s="11"/>
      <c r="AC21" s="171"/>
      <c r="AD21" s="150"/>
      <c r="AE21" s="136"/>
      <c r="AF21" s="136"/>
      <c r="AG21" s="150"/>
      <c r="AH21" s="11"/>
    </row>
    <row r="22" spans="1:34" ht="27" thickBot="1" x14ac:dyDescent="0.3">
      <c r="A22" s="17" t="s">
        <v>41</v>
      </c>
      <c r="B22" s="18" t="s">
        <v>66</v>
      </c>
      <c r="C22" s="24" t="s">
        <v>144</v>
      </c>
      <c r="D22" s="506">
        <v>576</v>
      </c>
      <c r="E22" s="126">
        <v>0</v>
      </c>
      <c r="F22" s="133">
        <v>552</v>
      </c>
      <c r="G22" s="133">
        <v>424</v>
      </c>
      <c r="H22" s="133">
        <v>128</v>
      </c>
      <c r="I22" s="137">
        <v>0</v>
      </c>
      <c r="J22" s="137">
        <v>0</v>
      </c>
      <c r="K22" s="133">
        <v>12</v>
      </c>
      <c r="L22" s="23">
        <v>12</v>
      </c>
      <c r="M22" s="126">
        <v>0</v>
      </c>
      <c r="N22" s="133">
        <v>192</v>
      </c>
      <c r="O22" s="133">
        <v>0</v>
      </c>
      <c r="P22" s="133">
        <v>360</v>
      </c>
      <c r="Q22" s="161">
        <v>0</v>
      </c>
      <c r="R22" s="153">
        <v>0</v>
      </c>
      <c r="S22" s="153">
        <v>0</v>
      </c>
      <c r="T22" s="153">
        <v>0</v>
      </c>
      <c r="U22" s="153">
        <v>0</v>
      </c>
      <c r="V22" s="20">
        <v>0</v>
      </c>
      <c r="W22" s="161">
        <v>0</v>
      </c>
      <c r="X22" s="687">
        <v>0</v>
      </c>
      <c r="Y22" s="153">
        <v>0</v>
      </c>
      <c r="Z22" s="153">
        <v>0</v>
      </c>
      <c r="AA22" s="687">
        <v>0</v>
      </c>
      <c r="AB22" s="20">
        <v>0</v>
      </c>
      <c r="AC22" s="161">
        <v>0</v>
      </c>
      <c r="AD22" s="153">
        <v>0</v>
      </c>
      <c r="AE22" s="153">
        <v>0</v>
      </c>
      <c r="AF22" s="153">
        <v>0</v>
      </c>
      <c r="AG22" s="153">
        <v>0</v>
      </c>
      <c r="AH22" s="20">
        <v>0</v>
      </c>
    </row>
    <row r="23" spans="1:34" ht="21.75" customHeight="1" x14ac:dyDescent="0.25">
      <c r="A23" s="26" t="s">
        <v>67</v>
      </c>
      <c r="B23" s="38" t="s">
        <v>68</v>
      </c>
      <c r="C23" s="39" t="s">
        <v>46</v>
      </c>
      <c r="D23" s="28">
        <v>124</v>
      </c>
      <c r="E23" s="127"/>
      <c r="F23" s="134">
        <v>100</v>
      </c>
      <c r="G23" s="134">
        <v>36</v>
      </c>
      <c r="H23" s="134">
        <v>64</v>
      </c>
      <c r="I23" s="134"/>
      <c r="J23" s="134"/>
      <c r="K23" s="134">
        <v>12</v>
      </c>
      <c r="L23" s="28">
        <v>12</v>
      </c>
      <c r="M23" s="127"/>
      <c r="N23" s="148">
        <v>32</v>
      </c>
      <c r="O23" s="134"/>
      <c r="P23" s="148">
        <v>68</v>
      </c>
      <c r="Q23" s="484"/>
      <c r="R23" s="485"/>
      <c r="S23" s="486"/>
      <c r="T23" s="486"/>
      <c r="U23" s="485"/>
      <c r="V23" s="487"/>
      <c r="W23" s="488"/>
      <c r="X23" s="688"/>
      <c r="Y23" s="486"/>
      <c r="Z23" s="486"/>
      <c r="AA23" s="688"/>
      <c r="AB23" s="487"/>
      <c r="AC23" s="488"/>
      <c r="AD23" s="485"/>
      <c r="AE23" s="486"/>
      <c r="AF23" s="486"/>
      <c r="AG23" s="485"/>
      <c r="AH23" s="487"/>
    </row>
    <row r="24" spans="1:34" ht="21.75" customHeight="1" x14ac:dyDescent="0.25">
      <c r="A24" s="30" t="s">
        <v>69</v>
      </c>
      <c r="B24" s="40" t="s">
        <v>70</v>
      </c>
      <c r="C24" s="32" t="s">
        <v>52</v>
      </c>
      <c r="D24" s="33">
        <v>122</v>
      </c>
      <c r="E24" s="128"/>
      <c r="F24" s="135">
        <v>122</v>
      </c>
      <c r="G24" s="135">
        <v>96</v>
      </c>
      <c r="H24" s="135">
        <v>26</v>
      </c>
      <c r="I24" s="135"/>
      <c r="J24" s="135"/>
      <c r="K24" s="135"/>
      <c r="L24" s="33"/>
      <c r="M24" s="128"/>
      <c r="N24" s="149">
        <v>64</v>
      </c>
      <c r="O24" s="135"/>
      <c r="P24" s="149">
        <v>58</v>
      </c>
      <c r="Q24" s="489"/>
      <c r="R24" s="490"/>
      <c r="S24" s="491"/>
      <c r="T24" s="491"/>
      <c r="U24" s="490"/>
      <c r="V24" s="492"/>
      <c r="W24" s="493"/>
      <c r="X24" s="689"/>
      <c r="Y24" s="491"/>
      <c r="Z24" s="491"/>
      <c r="AA24" s="689"/>
      <c r="AB24" s="492"/>
      <c r="AC24" s="493"/>
      <c r="AD24" s="490"/>
      <c r="AE24" s="491"/>
      <c r="AF24" s="491"/>
      <c r="AG24" s="490"/>
      <c r="AH24" s="492"/>
    </row>
    <row r="25" spans="1:34" ht="21.75" customHeight="1" thickBot="1" x14ac:dyDescent="0.3">
      <c r="A25" s="9" t="s">
        <v>71</v>
      </c>
      <c r="B25" s="10" t="s">
        <v>72</v>
      </c>
      <c r="C25" s="12" t="s">
        <v>49</v>
      </c>
      <c r="D25" s="123">
        <v>106</v>
      </c>
      <c r="E25" s="129"/>
      <c r="F25" s="138">
        <v>106</v>
      </c>
      <c r="G25" s="138">
        <v>106</v>
      </c>
      <c r="H25" s="138"/>
      <c r="I25" s="138"/>
      <c r="J25" s="138"/>
      <c r="K25" s="138"/>
      <c r="L25" s="123"/>
      <c r="M25" s="129"/>
      <c r="N25" s="142"/>
      <c r="O25" s="138"/>
      <c r="P25" s="142">
        <v>106</v>
      </c>
      <c r="Q25" s="494"/>
      <c r="R25" s="495"/>
      <c r="S25" s="496"/>
      <c r="T25" s="496"/>
      <c r="U25" s="495"/>
      <c r="V25" s="497"/>
      <c r="W25" s="498"/>
      <c r="X25" s="690"/>
      <c r="Y25" s="496"/>
      <c r="Z25" s="496"/>
      <c r="AA25" s="690"/>
      <c r="AB25" s="497"/>
      <c r="AC25" s="498"/>
      <c r="AD25" s="495"/>
      <c r="AE25" s="496"/>
      <c r="AF25" s="496"/>
      <c r="AG25" s="495"/>
      <c r="AH25" s="497"/>
    </row>
    <row r="26" spans="1:34" ht="23.25" customHeight="1" thickBot="1" x14ac:dyDescent="0.3">
      <c r="A26" s="174" t="s">
        <v>73</v>
      </c>
      <c r="B26" s="180" t="s">
        <v>74</v>
      </c>
      <c r="C26" s="175" t="s">
        <v>146</v>
      </c>
      <c r="D26" s="507">
        <v>224</v>
      </c>
      <c r="E26" s="176">
        <v>0</v>
      </c>
      <c r="F26" s="177">
        <v>224</v>
      </c>
      <c r="G26" s="177">
        <v>186</v>
      </c>
      <c r="H26" s="177">
        <v>38</v>
      </c>
      <c r="I26" s="178">
        <v>0</v>
      </c>
      <c r="J26" s="178">
        <v>0</v>
      </c>
      <c r="K26" s="178">
        <v>0</v>
      </c>
      <c r="L26" s="179">
        <v>0</v>
      </c>
      <c r="M26" s="176">
        <v>0</v>
      </c>
      <c r="N26" s="177">
        <v>96</v>
      </c>
      <c r="O26" s="177">
        <v>0</v>
      </c>
      <c r="P26" s="177">
        <v>128</v>
      </c>
      <c r="Q26" s="499">
        <v>0</v>
      </c>
      <c r="R26" s="500">
        <v>0</v>
      </c>
      <c r="S26" s="500">
        <v>0</v>
      </c>
      <c r="T26" s="500">
        <v>0</v>
      </c>
      <c r="U26" s="500">
        <v>0</v>
      </c>
      <c r="V26" s="501">
        <v>0</v>
      </c>
      <c r="W26" s="502">
        <v>0</v>
      </c>
      <c r="X26" s="687">
        <v>0</v>
      </c>
      <c r="Y26" s="500">
        <v>0</v>
      </c>
      <c r="Z26" s="500">
        <v>0</v>
      </c>
      <c r="AA26" s="687">
        <v>0</v>
      </c>
      <c r="AB26" s="501">
        <v>0</v>
      </c>
      <c r="AC26" s="503">
        <v>0</v>
      </c>
      <c r="AD26" s="504">
        <v>0</v>
      </c>
      <c r="AE26" s="504">
        <v>0</v>
      </c>
      <c r="AF26" s="504">
        <v>0</v>
      </c>
      <c r="AG26" s="504">
        <v>0</v>
      </c>
      <c r="AH26" s="505">
        <v>0</v>
      </c>
    </row>
    <row r="27" spans="1:34" ht="39.75" thickBot="1" x14ac:dyDescent="0.3">
      <c r="A27" s="9" t="s">
        <v>75</v>
      </c>
      <c r="B27" s="10" t="s">
        <v>76</v>
      </c>
      <c r="C27" s="21" t="s">
        <v>59</v>
      </c>
      <c r="D27" s="467">
        <v>224</v>
      </c>
      <c r="E27" s="124"/>
      <c r="F27" s="139">
        <v>224</v>
      </c>
      <c r="G27" s="139">
        <v>186</v>
      </c>
      <c r="H27" s="139">
        <v>38</v>
      </c>
      <c r="I27" s="139"/>
      <c r="J27" s="139"/>
      <c r="K27" s="139"/>
      <c r="L27" s="22"/>
      <c r="M27" s="124"/>
      <c r="N27" s="151">
        <v>96</v>
      </c>
      <c r="O27" s="139"/>
      <c r="P27" s="151">
        <v>128</v>
      </c>
      <c r="Q27" s="160"/>
      <c r="R27" s="150"/>
      <c r="S27" s="136"/>
      <c r="T27" s="136"/>
      <c r="U27" s="150"/>
      <c r="V27" s="11"/>
      <c r="W27" s="171"/>
      <c r="X27" s="686"/>
      <c r="Y27" s="136"/>
      <c r="Z27" s="136"/>
      <c r="AA27" s="686"/>
      <c r="AB27" s="11"/>
      <c r="AC27" s="171"/>
      <c r="AD27" s="150"/>
      <c r="AE27" s="136"/>
      <c r="AF27" s="136"/>
      <c r="AG27" s="150"/>
      <c r="AH27" s="11"/>
    </row>
    <row r="28" spans="1:34" s="194" customFormat="1" ht="27" customHeight="1" thickBot="1" x14ac:dyDescent="0.3">
      <c r="A28" s="183" t="s">
        <v>77</v>
      </c>
      <c r="B28" s="181" t="s">
        <v>78</v>
      </c>
      <c r="C28" s="509" t="s">
        <v>291</v>
      </c>
      <c r="D28" s="468">
        <f t="shared" ref="D28:L28" si="0">SUM(D29:D33)</f>
        <v>468</v>
      </c>
      <c r="E28" s="315">
        <f t="shared" si="0"/>
        <v>52</v>
      </c>
      <c r="F28" s="315">
        <f t="shared" si="0"/>
        <v>416</v>
      </c>
      <c r="G28" s="315">
        <f t="shared" si="0"/>
        <v>68</v>
      </c>
      <c r="H28" s="315">
        <f t="shared" si="0"/>
        <v>348</v>
      </c>
      <c r="I28" s="315">
        <f t="shared" si="0"/>
        <v>0</v>
      </c>
      <c r="J28" s="315">
        <f t="shared" si="0"/>
        <v>0</v>
      </c>
      <c r="K28" s="315">
        <f t="shared" si="0"/>
        <v>0</v>
      </c>
      <c r="L28" s="315">
        <f t="shared" si="0"/>
        <v>0</v>
      </c>
      <c r="M28" s="397">
        <v>0</v>
      </c>
      <c r="N28" s="398">
        <v>0</v>
      </c>
      <c r="O28" s="398">
        <v>0</v>
      </c>
      <c r="P28" s="398">
        <v>0</v>
      </c>
      <c r="Q28" s="457">
        <f t="shared" ref="Q28:AH28" si="1">SUM(Q29:Q33)</f>
        <v>13</v>
      </c>
      <c r="R28" s="458">
        <f t="shared" si="1"/>
        <v>112</v>
      </c>
      <c r="S28" s="458">
        <f t="shared" si="1"/>
        <v>0</v>
      </c>
      <c r="T28" s="458">
        <f t="shared" si="1"/>
        <v>13</v>
      </c>
      <c r="U28" s="458">
        <f t="shared" si="1"/>
        <v>201</v>
      </c>
      <c r="V28" s="331">
        <f t="shared" si="1"/>
        <v>0</v>
      </c>
      <c r="W28" s="330">
        <f t="shared" si="1"/>
        <v>13</v>
      </c>
      <c r="X28" s="691">
        <f t="shared" si="1"/>
        <v>52</v>
      </c>
      <c r="Y28" s="458">
        <f t="shared" si="1"/>
        <v>0</v>
      </c>
      <c r="Z28" s="458">
        <f t="shared" si="1"/>
        <v>13</v>
      </c>
      <c r="AA28" s="691">
        <f t="shared" si="1"/>
        <v>51</v>
      </c>
      <c r="AB28" s="331">
        <f t="shared" si="1"/>
        <v>0</v>
      </c>
      <c r="AC28" s="330">
        <f t="shared" si="1"/>
        <v>0</v>
      </c>
      <c r="AD28" s="458">
        <f t="shared" si="1"/>
        <v>0</v>
      </c>
      <c r="AE28" s="458">
        <f t="shared" si="1"/>
        <v>0</v>
      </c>
      <c r="AF28" s="458">
        <f t="shared" si="1"/>
        <v>0</v>
      </c>
      <c r="AG28" s="458">
        <f t="shared" si="1"/>
        <v>0</v>
      </c>
      <c r="AH28" s="331">
        <f t="shared" si="1"/>
        <v>0</v>
      </c>
    </row>
    <row r="29" spans="1:34" s="194" customFormat="1" ht="16.5" customHeight="1" x14ac:dyDescent="0.25">
      <c r="A29" s="299" t="s">
        <v>79</v>
      </c>
      <c r="B29" s="300" t="s">
        <v>80</v>
      </c>
      <c r="C29" s="301" t="s">
        <v>49</v>
      </c>
      <c r="D29" s="469">
        <v>36</v>
      </c>
      <c r="E29" s="444"/>
      <c r="F29" s="317">
        <v>36</v>
      </c>
      <c r="G29" s="316">
        <v>18</v>
      </c>
      <c r="H29" s="316">
        <v>18</v>
      </c>
      <c r="I29" s="318"/>
      <c r="J29" s="318"/>
      <c r="K29" s="319"/>
      <c r="L29" s="318"/>
      <c r="M29" s="195"/>
      <c r="N29" s="196"/>
      <c r="O29" s="186"/>
      <c r="P29" s="196"/>
      <c r="Q29" s="197"/>
      <c r="R29" s="198"/>
      <c r="S29" s="198"/>
      <c r="T29" s="199"/>
      <c r="U29" s="200">
        <v>36</v>
      </c>
      <c r="V29" s="201"/>
      <c r="W29" s="197"/>
      <c r="X29" s="692"/>
      <c r="Y29" s="198"/>
      <c r="Z29" s="199"/>
      <c r="AA29" s="692"/>
      <c r="AB29" s="202"/>
      <c r="AC29" s="203"/>
      <c r="AD29" s="198"/>
      <c r="AE29" s="198"/>
      <c r="AF29" s="199"/>
      <c r="AG29" s="198"/>
      <c r="AH29" s="202"/>
    </row>
    <row r="30" spans="1:34" s="194" customFormat="1" ht="18" customHeight="1" x14ac:dyDescent="0.25">
      <c r="A30" s="36" t="s">
        <v>81</v>
      </c>
      <c r="B30" s="302" t="s">
        <v>56</v>
      </c>
      <c r="C30" s="303" t="s">
        <v>49</v>
      </c>
      <c r="D30" s="470">
        <v>48</v>
      </c>
      <c r="E30" s="297"/>
      <c r="F30" s="149">
        <v>48</v>
      </c>
      <c r="G30" s="135">
        <v>30</v>
      </c>
      <c r="H30" s="135">
        <v>18</v>
      </c>
      <c r="I30" s="140"/>
      <c r="J30" s="140"/>
      <c r="K30" s="321"/>
      <c r="L30" s="140"/>
      <c r="M30" s="204"/>
      <c r="N30" s="205"/>
      <c r="O30" s="190"/>
      <c r="P30" s="205"/>
      <c r="Q30" s="206"/>
      <c r="R30" s="207">
        <v>48</v>
      </c>
      <c r="S30" s="165"/>
      <c r="T30" s="166"/>
      <c r="U30" s="165"/>
      <c r="V30" s="208"/>
      <c r="W30" s="206"/>
      <c r="X30" s="685"/>
      <c r="Y30" s="165"/>
      <c r="Z30" s="166"/>
      <c r="AA30" s="685"/>
      <c r="AB30" s="37"/>
      <c r="AC30" s="209"/>
      <c r="AD30" s="165"/>
      <c r="AE30" s="165"/>
      <c r="AF30" s="166"/>
      <c r="AG30" s="165"/>
      <c r="AH30" s="37"/>
    </row>
    <row r="31" spans="1:34" s="194" customFormat="1" ht="26.25" x14ac:dyDescent="0.25">
      <c r="A31" s="36" t="s">
        <v>82</v>
      </c>
      <c r="B31" s="302" t="s">
        <v>83</v>
      </c>
      <c r="C31" s="304" t="s">
        <v>292</v>
      </c>
      <c r="D31" s="470">
        <v>152</v>
      </c>
      <c r="E31" s="297">
        <v>16</v>
      </c>
      <c r="F31" s="149">
        <v>136</v>
      </c>
      <c r="G31" s="135"/>
      <c r="H31" s="135">
        <v>136</v>
      </c>
      <c r="I31" s="140"/>
      <c r="J31" s="140"/>
      <c r="K31" s="321"/>
      <c r="L31" s="140"/>
      <c r="M31" s="204"/>
      <c r="N31" s="205"/>
      <c r="O31" s="190"/>
      <c r="P31" s="205"/>
      <c r="Q31" s="206">
        <v>4</v>
      </c>
      <c r="R31" s="165">
        <v>32</v>
      </c>
      <c r="S31" s="165"/>
      <c r="T31" s="166">
        <v>4</v>
      </c>
      <c r="U31" s="210">
        <v>57</v>
      </c>
      <c r="V31" s="208"/>
      <c r="W31" s="206">
        <v>4</v>
      </c>
      <c r="X31" s="685">
        <v>26</v>
      </c>
      <c r="Y31" s="165"/>
      <c r="Z31" s="166">
        <v>4</v>
      </c>
      <c r="AA31" s="685">
        <v>21</v>
      </c>
      <c r="AB31" s="37"/>
      <c r="AC31" s="209"/>
      <c r="AD31" s="165"/>
      <c r="AE31" s="165"/>
      <c r="AF31" s="166"/>
      <c r="AG31" s="165"/>
      <c r="AH31" s="37"/>
    </row>
    <row r="32" spans="1:34" s="194" customFormat="1" ht="18" customHeight="1" x14ac:dyDescent="0.25">
      <c r="A32" s="36" t="s">
        <v>84</v>
      </c>
      <c r="B32" s="302" t="s">
        <v>58</v>
      </c>
      <c r="C32" s="305" t="s">
        <v>293</v>
      </c>
      <c r="D32" s="470">
        <f>E32+F32</f>
        <v>196</v>
      </c>
      <c r="E32" s="297">
        <v>36</v>
      </c>
      <c r="F32" s="149">
        <v>160</v>
      </c>
      <c r="G32" s="135"/>
      <c r="H32" s="135">
        <v>160</v>
      </c>
      <c r="I32" s="140"/>
      <c r="J32" s="140"/>
      <c r="K32" s="321"/>
      <c r="L32" s="140"/>
      <c r="M32" s="204"/>
      <c r="N32" s="205"/>
      <c r="O32" s="190"/>
      <c r="P32" s="205"/>
      <c r="Q32" s="206">
        <v>9</v>
      </c>
      <c r="R32" s="210">
        <v>32</v>
      </c>
      <c r="S32" s="165"/>
      <c r="T32" s="166">
        <v>9</v>
      </c>
      <c r="U32" s="210">
        <v>72</v>
      </c>
      <c r="V32" s="208"/>
      <c r="W32" s="206">
        <v>9</v>
      </c>
      <c r="X32" s="685">
        <v>26</v>
      </c>
      <c r="Y32" s="165"/>
      <c r="Z32" s="166">
        <v>9</v>
      </c>
      <c r="AA32" s="685">
        <v>30</v>
      </c>
      <c r="AB32" s="37"/>
      <c r="AC32" s="209"/>
      <c r="AD32" s="165"/>
      <c r="AE32" s="165"/>
      <c r="AF32" s="166"/>
      <c r="AG32" s="165"/>
      <c r="AH32" s="37"/>
    </row>
    <row r="33" spans="1:36" s="194" customFormat="1" ht="18" customHeight="1" thickBot="1" x14ac:dyDescent="0.3">
      <c r="A33" s="306" t="s">
        <v>85</v>
      </c>
      <c r="B33" s="307" t="s">
        <v>86</v>
      </c>
      <c r="C33" s="308" t="s">
        <v>49</v>
      </c>
      <c r="D33" s="471">
        <v>36</v>
      </c>
      <c r="E33" s="426"/>
      <c r="F33" s="324">
        <v>36</v>
      </c>
      <c r="G33" s="323">
        <v>20</v>
      </c>
      <c r="H33" s="323">
        <v>16</v>
      </c>
      <c r="I33" s="325"/>
      <c r="J33" s="325"/>
      <c r="K33" s="326"/>
      <c r="L33" s="325"/>
      <c r="M33" s="211"/>
      <c r="N33" s="212"/>
      <c r="O33" s="193"/>
      <c r="P33" s="212"/>
      <c r="Q33" s="213"/>
      <c r="R33" s="214"/>
      <c r="S33" s="214"/>
      <c r="T33" s="215"/>
      <c r="U33" s="216">
        <v>36</v>
      </c>
      <c r="V33" s="217"/>
      <c r="W33" s="213"/>
      <c r="X33" s="693"/>
      <c r="Y33" s="214"/>
      <c r="Z33" s="215"/>
      <c r="AA33" s="693"/>
      <c r="AB33" s="218"/>
      <c r="AC33" s="219"/>
      <c r="AD33" s="214"/>
      <c r="AE33" s="214"/>
      <c r="AF33" s="215"/>
      <c r="AG33" s="214"/>
      <c r="AH33" s="218"/>
    </row>
    <row r="34" spans="1:36" s="194" customFormat="1" ht="27" customHeight="1" thickBot="1" x14ac:dyDescent="0.3">
      <c r="A34" s="220" t="s">
        <v>87</v>
      </c>
      <c r="B34" s="181" t="s">
        <v>88</v>
      </c>
      <c r="C34" s="509" t="s">
        <v>147</v>
      </c>
      <c r="D34" s="468">
        <f>SUM(D35:D37)</f>
        <v>144</v>
      </c>
      <c r="E34" s="314">
        <f t="shared" ref="E34:L34" si="2">SUM(E35:E37)</f>
        <v>20</v>
      </c>
      <c r="F34" s="314">
        <f t="shared" si="2"/>
        <v>124</v>
      </c>
      <c r="G34" s="314">
        <f t="shared" si="2"/>
        <v>72</v>
      </c>
      <c r="H34" s="314">
        <f t="shared" si="2"/>
        <v>52</v>
      </c>
      <c r="I34" s="314">
        <f t="shared" si="2"/>
        <v>0</v>
      </c>
      <c r="J34" s="314">
        <f t="shared" si="2"/>
        <v>0</v>
      </c>
      <c r="K34" s="314">
        <f t="shared" si="2"/>
        <v>0</v>
      </c>
      <c r="L34" s="314">
        <f t="shared" si="2"/>
        <v>0</v>
      </c>
      <c r="M34" s="397">
        <v>0</v>
      </c>
      <c r="N34" s="398">
        <v>0</v>
      </c>
      <c r="O34" s="398">
        <v>0</v>
      </c>
      <c r="P34" s="398">
        <v>0</v>
      </c>
      <c r="Q34" s="457">
        <f t="shared" ref="Q34:V34" si="3">SUM(Q35:Q37)</f>
        <v>20</v>
      </c>
      <c r="R34" s="458">
        <f t="shared" si="3"/>
        <v>92</v>
      </c>
      <c r="S34" s="458">
        <f t="shared" si="3"/>
        <v>0</v>
      </c>
      <c r="T34" s="458">
        <f t="shared" si="3"/>
        <v>0</v>
      </c>
      <c r="U34" s="458">
        <f t="shared" si="3"/>
        <v>32</v>
      </c>
      <c r="V34" s="458">
        <f t="shared" si="3"/>
        <v>0</v>
      </c>
      <c r="W34" s="457">
        <v>0</v>
      </c>
      <c r="X34" s="691">
        <v>0</v>
      </c>
      <c r="Y34" s="458">
        <v>0</v>
      </c>
      <c r="Z34" s="458">
        <v>0</v>
      </c>
      <c r="AA34" s="691">
        <v>0</v>
      </c>
      <c r="AB34" s="459">
        <v>0</v>
      </c>
      <c r="AC34" s="330">
        <v>0</v>
      </c>
      <c r="AD34" s="458">
        <v>0</v>
      </c>
      <c r="AE34" s="458">
        <v>0</v>
      </c>
      <c r="AF34" s="458">
        <v>0</v>
      </c>
      <c r="AG34" s="458">
        <v>0</v>
      </c>
      <c r="AH34" s="459">
        <v>0</v>
      </c>
    </row>
    <row r="35" spans="1:36" s="194" customFormat="1" ht="21.75" customHeight="1" x14ac:dyDescent="0.25">
      <c r="A35" s="352" t="s">
        <v>89</v>
      </c>
      <c r="B35" s="300" t="s">
        <v>54</v>
      </c>
      <c r="C35" s="342" t="s">
        <v>49</v>
      </c>
      <c r="D35" s="469">
        <v>56</v>
      </c>
      <c r="E35" s="444">
        <v>10</v>
      </c>
      <c r="F35" s="317">
        <v>46</v>
      </c>
      <c r="G35" s="316">
        <v>22</v>
      </c>
      <c r="H35" s="316">
        <v>24</v>
      </c>
      <c r="I35" s="318"/>
      <c r="J35" s="316"/>
      <c r="K35" s="327"/>
      <c r="L35" s="318"/>
      <c r="M35" s="221"/>
      <c r="N35" s="185"/>
      <c r="O35" s="184"/>
      <c r="P35" s="185"/>
      <c r="Q35" s="197">
        <v>10</v>
      </c>
      <c r="R35" s="200">
        <v>46</v>
      </c>
      <c r="S35" s="198"/>
      <c r="T35" s="199"/>
      <c r="U35" s="198"/>
      <c r="V35" s="201"/>
      <c r="W35" s="197"/>
      <c r="X35" s="692"/>
      <c r="Y35" s="198"/>
      <c r="Z35" s="199"/>
      <c r="AA35" s="692"/>
      <c r="AB35" s="202"/>
      <c r="AC35" s="203"/>
      <c r="AD35" s="198"/>
      <c r="AE35" s="198"/>
      <c r="AF35" s="199"/>
      <c r="AG35" s="198"/>
      <c r="AH35" s="202"/>
    </row>
    <row r="36" spans="1:36" s="194" customFormat="1" ht="21.75" customHeight="1" x14ac:dyDescent="0.25">
      <c r="A36" s="353" t="s">
        <v>90</v>
      </c>
      <c r="B36" s="302" t="s">
        <v>68</v>
      </c>
      <c r="C36" s="343" t="s">
        <v>49</v>
      </c>
      <c r="D36" s="470">
        <v>56</v>
      </c>
      <c r="E36" s="297">
        <v>10</v>
      </c>
      <c r="F36" s="149">
        <v>46</v>
      </c>
      <c r="G36" s="135">
        <v>22</v>
      </c>
      <c r="H36" s="135">
        <v>24</v>
      </c>
      <c r="I36" s="140"/>
      <c r="J36" s="135"/>
      <c r="K36" s="328"/>
      <c r="L36" s="140"/>
      <c r="M36" s="222"/>
      <c r="N36" s="189"/>
      <c r="O36" s="188"/>
      <c r="P36" s="189"/>
      <c r="Q36" s="206">
        <v>10</v>
      </c>
      <c r="R36" s="207">
        <v>46</v>
      </c>
      <c r="S36" s="165"/>
      <c r="T36" s="166"/>
      <c r="U36" s="165"/>
      <c r="V36" s="208"/>
      <c r="W36" s="206"/>
      <c r="X36" s="685"/>
      <c r="Y36" s="165"/>
      <c r="Z36" s="166"/>
      <c r="AA36" s="685"/>
      <c r="AB36" s="37"/>
      <c r="AC36" s="209"/>
      <c r="AD36" s="165"/>
      <c r="AE36" s="165"/>
      <c r="AF36" s="166"/>
      <c r="AG36" s="165"/>
      <c r="AH36" s="37"/>
    </row>
    <row r="37" spans="1:36" s="194" customFormat="1" ht="21.75" customHeight="1" thickBot="1" x14ac:dyDescent="0.3">
      <c r="A37" s="354" t="s">
        <v>91</v>
      </c>
      <c r="B37" s="307" t="s">
        <v>92</v>
      </c>
      <c r="C37" s="344" t="s">
        <v>49</v>
      </c>
      <c r="D37" s="471">
        <v>32</v>
      </c>
      <c r="E37" s="426"/>
      <c r="F37" s="324">
        <v>32</v>
      </c>
      <c r="G37" s="323">
        <v>28</v>
      </c>
      <c r="H37" s="323">
        <v>4</v>
      </c>
      <c r="I37" s="325"/>
      <c r="J37" s="323"/>
      <c r="K37" s="329"/>
      <c r="L37" s="325"/>
      <c r="M37" s="223"/>
      <c r="N37" s="192"/>
      <c r="O37" s="191"/>
      <c r="P37" s="192"/>
      <c r="Q37" s="213"/>
      <c r="R37" s="214"/>
      <c r="S37" s="214"/>
      <c r="T37" s="215"/>
      <c r="U37" s="224">
        <v>32</v>
      </c>
      <c r="V37" s="217"/>
      <c r="W37" s="213"/>
      <c r="X37" s="693"/>
      <c r="Y37" s="214"/>
      <c r="Z37" s="215"/>
      <c r="AA37" s="693"/>
      <c r="AB37" s="218"/>
      <c r="AC37" s="219"/>
      <c r="AD37" s="214"/>
      <c r="AE37" s="214"/>
      <c r="AF37" s="215"/>
      <c r="AG37" s="214"/>
      <c r="AH37" s="218"/>
    </row>
    <row r="38" spans="1:36" s="194" customFormat="1" ht="19.5" customHeight="1" thickBot="1" x14ac:dyDescent="0.3">
      <c r="A38" s="355"/>
      <c r="B38" s="181" t="s">
        <v>289</v>
      </c>
      <c r="C38" s="341" t="s">
        <v>294</v>
      </c>
      <c r="D38" s="472">
        <f t="shared" ref="D38:L38" si="4">D50+D39</f>
        <v>3492</v>
      </c>
      <c r="E38" s="330">
        <f t="shared" si="4"/>
        <v>222</v>
      </c>
      <c r="F38" s="330">
        <f t="shared" si="4"/>
        <v>2162</v>
      </c>
      <c r="G38" s="330">
        <f t="shared" si="4"/>
        <v>907</v>
      </c>
      <c r="H38" s="330">
        <f t="shared" si="4"/>
        <v>1135</v>
      </c>
      <c r="I38" s="330">
        <f t="shared" si="4"/>
        <v>120</v>
      </c>
      <c r="J38" s="330">
        <f t="shared" si="4"/>
        <v>28</v>
      </c>
      <c r="K38" s="330">
        <f t="shared" si="4"/>
        <v>180</v>
      </c>
      <c r="L38" s="331">
        <f t="shared" si="4"/>
        <v>900</v>
      </c>
      <c r="M38" s="397">
        <v>0</v>
      </c>
      <c r="N38" s="398">
        <v>0</v>
      </c>
      <c r="O38" s="398">
        <v>0</v>
      </c>
      <c r="P38" s="311">
        <v>0</v>
      </c>
      <c r="Q38" s="310">
        <f t="shared" ref="Q38:AH38" si="5">Q50+Q39</f>
        <v>11</v>
      </c>
      <c r="R38" s="310">
        <f t="shared" si="5"/>
        <v>317</v>
      </c>
      <c r="S38" s="310">
        <f t="shared" si="5"/>
        <v>0</v>
      </c>
      <c r="T38" s="310">
        <f t="shared" si="5"/>
        <v>19</v>
      </c>
      <c r="U38" s="310">
        <f t="shared" si="5"/>
        <v>340</v>
      </c>
      <c r="V38" s="311">
        <f t="shared" si="5"/>
        <v>216</v>
      </c>
      <c r="W38" s="310">
        <f t="shared" si="5"/>
        <v>48</v>
      </c>
      <c r="X38" s="694">
        <f t="shared" si="5"/>
        <v>352</v>
      </c>
      <c r="Y38" s="310">
        <f t="shared" si="5"/>
        <v>108</v>
      </c>
      <c r="Z38" s="310">
        <f t="shared" si="5"/>
        <v>62</v>
      </c>
      <c r="AA38" s="694">
        <f t="shared" si="5"/>
        <v>415</v>
      </c>
      <c r="AB38" s="311">
        <f t="shared" si="5"/>
        <v>324</v>
      </c>
      <c r="AC38" s="310">
        <f t="shared" si="5"/>
        <v>62</v>
      </c>
      <c r="AD38" s="310">
        <f t="shared" si="5"/>
        <v>362</v>
      </c>
      <c r="AE38" s="310">
        <f t="shared" si="5"/>
        <v>144</v>
      </c>
      <c r="AF38" s="310">
        <f t="shared" si="5"/>
        <v>20</v>
      </c>
      <c r="AG38" s="310">
        <f t="shared" si="5"/>
        <v>376</v>
      </c>
      <c r="AH38" s="311">
        <f t="shared" si="5"/>
        <v>108</v>
      </c>
    </row>
    <row r="39" spans="1:36" s="194" customFormat="1" ht="21" customHeight="1" x14ac:dyDescent="0.25">
      <c r="A39" s="356" t="s">
        <v>94</v>
      </c>
      <c r="B39" s="182" t="s">
        <v>290</v>
      </c>
      <c r="C39" s="345" t="s">
        <v>295</v>
      </c>
      <c r="D39" s="473">
        <f>SUM(D40:D49)</f>
        <v>742</v>
      </c>
      <c r="E39" s="332">
        <f t="shared" ref="E39:L39" si="6">SUM(E40:E49)</f>
        <v>20</v>
      </c>
      <c r="F39" s="332">
        <f t="shared" si="6"/>
        <v>682</v>
      </c>
      <c r="G39" s="332">
        <f t="shared" si="6"/>
        <v>266</v>
      </c>
      <c r="H39" s="332">
        <f t="shared" si="6"/>
        <v>396</v>
      </c>
      <c r="I39" s="332">
        <f t="shared" si="6"/>
        <v>20</v>
      </c>
      <c r="J39" s="332">
        <f t="shared" si="6"/>
        <v>10</v>
      </c>
      <c r="K39" s="332">
        <f t="shared" si="6"/>
        <v>30</v>
      </c>
      <c r="L39" s="333">
        <f t="shared" si="6"/>
        <v>0</v>
      </c>
      <c r="M39" s="399">
        <v>0</v>
      </c>
      <c r="N39" s="400">
        <v>0</v>
      </c>
      <c r="O39" s="400">
        <v>0</v>
      </c>
      <c r="P39" s="523">
        <v>0</v>
      </c>
      <c r="Q39" s="312">
        <f t="shared" ref="Q39:AH39" si="7">SUM(Q40:Q49)</f>
        <v>6</v>
      </c>
      <c r="R39" s="312">
        <f t="shared" si="7"/>
        <v>166</v>
      </c>
      <c r="S39" s="312">
        <f t="shared" si="7"/>
        <v>0</v>
      </c>
      <c r="T39" s="312">
        <f t="shared" si="7"/>
        <v>4</v>
      </c>
      <c r="U39" s="312">
        <f t="shared" si="7"/>
        <v>176</v>
      </c>
      <c r="V39" s="313">
        <f t="shared" si="7"/>
        <v>0</v>
      </c>
      <c r="W39" s="312">
        <f t="shared" si="7"/>
        <v>6</v>
      </c>
      <c r="X39" s="695">
        <f t="shared" si="7"/>
        <v>98</v>
      </c>
      <c r="Y39" s="312">
        <f t="shared" si="7"/>
        <v>0</v>
      </c>
      <c r="Z39" s="312">
        <f t="shared" si="7"/>
        <v>2</v>
      </c>
      <c r="AA39" s="695">
        <f t="shared" si="7"/>
        <v>54</v>
      </c>
      <c r="AB39" s="313">
        <f t="shared" si="7"/>
        <v>0</v>
      </c>
      <c r="AC39" s="312">
        <f t="shared" si="7"/>
        <v>2</v>
      </c>
      <c r="AD39" s="312">
        <f t="shared" si="7"/>
        <v>88</v>
      </c>
      <c r="AE39" s="312">
        <f t="shared" si="7"/>
        <v>0</v>
      </c>
      <c r="AF39" s="312">
        <f t="shared" si="7"/>
        <v>0</v>
      </c>
      <c r="AG39" s="312">
        <f t="shared" si="7"/>
        <v>100</v>
      </c>
      <c r="AH39" s="313">
        <f t="shared" si="7"/>
        <v>0</v>
      </c>
    </row>
    <row r="40" spans="1:36" s="194" customFormat="1" x14ac:dyDescent="0.25">
      <c r="A40" s="353" t="s">
        <v>95</v>
      </c>
      <c r="B40" s="302" t="s">
        <v>96</v>
      </c>
      <c r="C40" s="343" t="s">
        <v>97</v>
      </c>
      <c r="D40" s="470">
        <f t="shared" ref="D40:D49" si="8">E40+F40+J40+K40</f>
        <v>104</v>
      </c>
      <c r="E40" s="391">
        <v>6</v>
      </c>
      <c r="F40" s="149">
        <v>90</v>
      </c>
      <c r="G40" s="135"/>
      <c r="H40" s="135">
        <v>90</v>
      </c>
      <c r="I40" s="140"/>
      <c r="J40" s="135">
        <v>2</v>
      </c>
      <c r="K40" s="328">
        <v>6</v>
      </c>
      <c r="L40" s="140"/>
      <c r="M40" s="204"/>
      <c r="N40" s="205"/>
      <c r="O40" s="190"/>
      <c r="P40" s="205"/>
      <c r="Q40" s="389">
        <v>4</v>
      </c>
      <c r="R40" s="393">
        <v>60</v>
      </c>
      <c r="S40" s="149"/>
      <c r="T40" s="135">
        <v>2</v>
      </c>
      <c r="U40" s="524">
        <v>30</v>
      </c>
      <c r="V40" s="208"/>
      <c r="W40" s="206"/>
      <c r="X40" s="685"/>
      <c r="Y40" s="165"/>
      <c r="Z40" s="166"/>
      <c r="AA40" s="685"/>
      <c r="AB40" s="37"/>
      <c r="AC40" s="209"/>
      <c r="AD40" s="165"/>
      <c r="AE40" s="165"/>
      <c r="AF40" s="166"/>
      <c r="AG40" s="165"/>
      <c r="AH40" s="225"/>
      <c r="AJ40" s="194">
        <v>10</v>
      </c>
    </row>
    <row r="41" spans="1:36" s="194" customFormat="1" x14ac:dyDescent="0.25">
      <c r="A41" s="353" t="s">
        <v>98</v>
      </c>
      <c r="B41" s="302" t="s">
        <v>99</v>
      </c>
      <c r="C41" s="346" t="s">
        <v>100</v>
      </c>
      <c r="D41" s="470">
        <f t="shared" si="8"/>
        <v>92</v>
      </c>
      <c r="E41" s="297">
        <v>4</v>
      </c>
      <c r="F41" s="149">
        <v>80</v>
      </c>
      <c r="G41" s="135">
        <v>40</v>
      </c>
      <c r="H41" s="135">
        <v>40</v>
      </c>
      <c r="I41" s="140"/>
      <c r="J41" s="135">
        <v>2</v>
      </c>
      <c r="K41" s="328">
        <v>6</v>
      </c>
      <c r="L41" s="140"/>
      <c r="M41" s="204"/>
      <c r="N41" s="205"/>
      <c r="O41" s="190"/>
      <c r="P41" s="205"/>
      <c r="Q41" s="386">
        <v>2</v>
      </c>
      <c r="R41" s="149">
        <v>38</v>
      </c>
      <c r="S41" s="149"/>
      <c r="T41" s="135">
        <v>2</v>
      </c>
      <c r="U41" s="524">
        <v>42</v>
      </c>
      <c r="V41" s="208"/>
      <c r="W41" s="206"/>
      <c r="X41" s="685"/>
      <c r="Y41" s="165"/>
      <c r="Z41" s="166"/>
      <c r="AA41" s="685"/>
      <c r="AB41" s="37"/>
      <c r="AC41" s="209"/>
      <c r="AD41" s="165"/>
      <c r="AE41" s="165"/>
      <c r="AF41" s="166"/>
      <c r="AG41" s="165"/>
      <c r="AH41" s="225"/>
      <c r="AJ41" s="194">
        <v>10</v>
      </c>
    </row>
    <row r="42" spans="1:36" s="194" customFormat="1" x14ac:dyDescent="0.25">
      <c r="A42" s="353" t="s">
        <v>101</v>
      </c>
      <c r="B42" s="302" t="s">
        <v>102</v>
      </c>
      <c r="C42" s="343" t="s">
        <v>103</v>
      </c>
      <c r="D42" s="470">
        <f t="shared" si="8"/>
        <v>46</v>
      </c>
      <c r="E42" s="297"/>
      <c r="F42" s="149">
        <v>38</v>
      </c>
      <c r="G42" s="135">
        <v>20</v>
      </c>
      <c r="H42" s="135">
        <v>18</v>
      </c>
      <c r="I42" s="140"/>
      <c r="J42" s="135">
        <v>2</v>
      </c>
      <c r="K42" s="328">
        <v>6</v>
      </c>
      <c r="L42" s="140"/>
      <c r="M42" s="222"/>
      <c r="N42" s="189"/>
      <c r="O42" s="188"/>
      <c r="P42" s="189"/>
      <c r="Q42" s="386"/>
      <c r="R42" s="524">
        <v>38</v>
      </c>
      <c r="S42" s="149"/>
      <c r="T42" s="135"/>
      <c r="U42" s="149"/>
      <c r="V42" s="208"/>
      <c r="W42" s="206"/>
      <c r="X42" s="685"/>
      <c r="Y42" s="165"/>
      <c r="Z42" s="166"/>
      <c r="AA42" s="685"/>
      <c r="AB42" s="37"/>
      <c r="AC42" s="209"/>
      <c r="AD42" s="165"/>
      <c r="AE42" s="165"/>
      <c r="AF42" s="166"/>
      <c r="AG42" s="165"/>
      <c r="AH42" s="225"/>
    </row>
    <row r="43" spans="1:36" s="194" customFormat="1" x14ac:dyDescent="0.25">
      <c r="A43" s="353" t="s">
        <v>104</v>
      </c>
      <c r="B43" s="302" t="s">
        <v>105</v>
      </c>
      <c r="C43" s="343" t="s">
        <v>103</v>
      </c>
      <c r="D43" s="470">
        <f t="shared" si="8"/>
        <v>50</v>
      </c>
      <c r="E43" s="297"/>
      <c r="F43" s="149">
        <v>42</v>
      </c>
      <c r="G43" s="135">
        <v>20</v>
      </c>
      <c r="H43" s="135">
        <v>22</v>
      </c>
      <c r="I43" s="140"/>
      <c r="J43" s="135">
        <v>2</v>
      </c>
      <c r="K43" s="328">
        <v>6</v>
      </c>
      <c r="L43" s="140"/>
      <c r="M43" s="222"/>
      <c r="N43" s="189"/>
      <c r="O43" s="188"/>
      <c r="P43" s="189"/>
      <c r="Q43" s="386"/>
      <c r="R43" s="149"/>
      <c r="S43" s="149"/>
      <c r="T43" s="135"/>
      <c r="U43" s="524">
        <v>42</v>
      </c>
      <c r="V43" s="208"/>
      <c r="W43" s="206"/>
      <c r="X43" s="685"/>
      <c r="Y43" s="165"/>
      <c r="Z43" s="166"/>
      <c r="AA43" s="685"/>
      <c r="AB43" s="37"/>
      <c r="AC43" s="209"/>
      <c r="AD43" s="165"/>
      <c r="AE43" s="165"/>
      <c r="AF43" s="166"/>
      <c r="AG43" s="165"/>
      <c r="AH43" s="225"/>
    </row>
    <row r="44" spans="1:36" s="194" customFormat="1" ht="26.25" x14ac:dyDescent="0.25">
      <c r="A44" s="353" t="s">
        <v>106</v>
      </c>
      <c r="B44" s="302" t="s">
        <v>107</v>
      </c>
      <c r="C44" s="343" t="s">
        <v>49</v>
      </c>
      <c r="D44" s="470">
        <f t="shared" si="8"/>
        <v>38</v>
      </c>
      <c r="E44" s="297"/>
      <c r="F44" s="149">
        <v>38</v>
      </c>
      <c r="G44" s="135">
        <v>28</v>
      </c>
      <c r="H44" s="135">
        <v>10</v>
      </c>
      <c r="I44" s="140"/>
      <c r="J44" s="135"/>
      <c r="K44" s="328"/>
      <c r="L44" s="140"/>
      <c r="M44" s="222"/>
      <c r="N44" s="189"/>
      <c r="O44" s="188"/>
      <c r="P44" s="189"/>
      <c r="Q44" s="386"/>
      <c r="R44" s="149"/>
      <c r="S44" s="149"/>
      <c r="T44" s="135"/>
      <c r="U44" s="149"/>
      <c r="V44" s="208"/>
      <c r="W44" s="206"/>
      <c r="X44" s="685"/>
      <c r="Y44" s="165"/>
      <c r="Z44" s="166"/>
      <c r="AA44" s="685">
        <v>38</v>
      </c>
      <c r="AB44" s="37"/>
      <c r="AC44" s="209"/>
      <c r="AD44" s="165"/>
      <c r="AE44" s="165"/>
      <c r="AF44" s="166"/>
      <c r="AG44" s="165"/>
      <c r="AH44" s="225"/>
    </row>
    <row r="45" spans="1:36" s="194" customFormat="1" ht="26.25" x14ac:dyDescent="0.25">
      <c r="A45" s="353" t="s">
        <v>108</v>
      </c>
      <c r="B45" s="302" t="s">
        <v>109</v>
      </c>
      <c r="C45" s="346" t="s">
        <v>52</v>
      </c>
      <c r="D45" s="470">
        <f t="shared" si="8"/>
        <v>86</v>
      </c>
      <c r="E45" s="297">
        <v>4</v>
      </c>
      <c r="F45" s="149">
        <v>82</v>
      </c>
      <c r="G45" s="135">
        <v>40</v>
      </c>
      <c r="H45" s="135">
        <v>42</v>
      </c>
      <c r="I45" s="140"/>
      <c r="J45" s="135"/>
      <c r="K45" s="328"/>
      <c r="L45" s="140"/>
      <c r="M45" s="222"/>
      <c r="N45" s="189"/>
      <c r="O45" s="188"/>
      <c r="P45" s="189"/>
      <c r="Q45" s="206"/>
      <c r="R45" s="165"/>
      <c r="S45" s="165"/>
      <c r="T45" s="166"/>
      <c r="U45" s="149">
        <v>24</v>
      </c>
      <c r="V45" s="320"/>
      <c r="W45" s="386">
        <v>4</v>
      </c>
      <c r="X45" s="696">
        <v>58</v>
      </c>
      <c r="Y45" s="149"/>
      <c r="Z45" s="135"/>
      <c r="AA45" s="696"/>
      <c r="AB45" s="34"/>
      <c r="AC45" s="297"/>
      <c r="AD45" s="149"/>
      <c r="AE45" s="149"/>
      <c r="AF45" s="135"/>
      <c r="AG45" s="149"/>
      <c r="AH45" s="34"/>
    </row>
    <row r="46" spans="1:36" s="194" customFormat="1" ht="15.75" customHeight="1" x14ac:dyDescent="0.25">
      <c r="A46" s="353" t="s">
        <v>110</v>
      </c>
      <c r="B46" s="302" t="s">
        <v>111</v>
      </c>
      <c r="C46" s="346" t="s">
        <v>100</v>
      </c>
      <c r="D46" s="470">
        <f t="shared" si="8"/>
        <v>98</v>
      </c>
      <c r="E46" s="297">
        <v>2</v>
      </c>
      <c r="F46" s="149">
        <v>88</v>
      </c>
      <c r="G46" s="135">
        <v>58</v>
      </c>
      <c r="H46" s="135">
        <v>10</v>
      </c>
      <c r="I46" s="334">
        <v>20</v>
      </c>
      <c r="J46" s="135">
        <v>2</v>
      </c>
      <c r="K46" s="328">
        <v>6</v>
      </c>
      <c r="L46" s="140"/>
      <c r="M46" s="222"/>
      <c r="N46" s="189"/>
      <c r="O46" s="188"/>
      <c r="P46" s="189"/>
      <c r="Q46" s="206"/>
      <c r="R46" s="165"/>
      <c r="S46" s="165"/>
      <c r="T46" s="166"/>
      <c r="U46" s="149"/>
      <c r="V46" s="320"/>
      <c r="W46" s="386"/>
      <c r="X46" s="696"/>
      <c r="Y46" s="149"/>
      <c r="Z46" s="135"/>
      <c r="AA46" s="696"/>
      <c r="AB46" s="34"/>
      <c r="AC46" s="297">
        <v>2</v>
      </c>
      <c r="AD46" s="520">
        <v>20</v>
      </c>
      <c r="AE46" s="149"/>
      <c r="AF46" s="135"/>
      <c r="AG46" s="521">
        <v>68</v>
      </c>
      <c r="AH46" s="34"/>
    </row>
    <row r="47" spans="1:36" s="194" customFormat="1" ht="19.5" customHeight="1" x14ac:dyDescent="0.25">
      <c r="A47" s="353" t="s">
        <v>112</v>
      </c>
      <c r="B47" s="302" t="s">
        <v>113</v>
      </c>
      <c r="C47" s="343" t="s">
        <v>49</v>
      </c>
      <c r="D47" s="470">
        <f t="shared" si="8"/>
        <v>32</v>
      </c>
      <c r="E47" s="297"/>
      <c r="F47" s="149">
        <v>32</v>
      </c>
      <c r="G47" s="135">
        <v>26</v>
      </c>
      <c r="H47" s="135">
        <v>6</v>
      </c>
      <c r="I47" s="140"/>
      <c r="J47" s="135"/>
      <c r="K47" s="328"/>
      <c r="L47" s="140"/>
      <c r="M47" s="222"/>
      <c r="N47" s="189"/>
      <c r="O47" s="188"/>
      <c r="P47" s="189"/>
      <c r="Q47" s="206"/>
      <c r="R47" s="165"/>
      <c r="S47" s="165"/>
      <c r="T47" s="166"/>
      <c r="U47" s="149"/>
      <c r="V47" s="320"/>
      <c r="W47" s="386"/>
      <c r="X47" s="696"/>
      <c r="Y47" s="149"/>
      <c r="Z47" s="135"/>
      <c r="AA47" s="696"/>
      <c r="AB47" s="34"/>
      <c r="AC47" s="297"/>
      <c r="AD47" s="149"/>
      <c r="AE47" s="149"/>
      <c r="AF47" s="135"/>
      <c r="AG47" s="393">
        <v>32</v>
      </c>
      <c r="AH47" s="34"/>
    </row>
    <row r="48" spans="1:36" s="194" customFormat="1" ht="23.25" customHeight="1" x14ac:dyDescent="0.25">
      <c r="A48" s="353" t="s">
        <v>114</v>
      </c>
      <c r="B48" s="302" t="s">
        <v>115</v>
      </c>
      <c r="C48" s="343" t="s">
        <v>49</v>
      </c>
      <c r="D48" s="470">
        <f t="shared" si="8"/>
        <v>68</v>
      </c>
      <c r="E48" s="297"/>
      <c r="F48" s="149">
        <v>68</v>
      </c>
      <c r="G48" s="135">
        <v>34</v>
      </c>
      <c r="H48" s="135">
        <v>34</v>
      </c>
      <c r="I48" s="140"/>
      <c r="J48" s="135"/>
      <c r="K48" s="328"/>
      <c r="L48" s="140"/>
      <c r="M48" s="222"/>
      <c r="N48" s="189"/>
      <c r="O48" s="188"/>
      <c r="P48" s="189"/>
      <c r="Q48" s="206"/>
      <c r="R48" s="165"/>
      <c r="S48" s="165"/>
      <c r="T48" s="166"/>
      <c r="U48" s="149"/>
      <c r="V48" s="320"/>
      <c r="W48" s="386"/>
      <c r="X48" s="696"/>
      <c r="Y48" s="149"/>
      <c r="Z48" s="135"/>
      <c r="AA48" s="696"/>
      <c r="AB48" s="34"/>
      <c r="AC48" s="297"/>
      <c r="AD48" s="393">
        <v>68</v>
      </c>
      <c r="AE48" s="149"/>
      <c r="AF48" s="135"/>
      <c r="AG48" s="135"/>
      <c r="AH48" s="34"/>
    </row>
    <row r="49" spans="1:34" s="194" customFormat="1" ht="21.75" customHeight="1" x14ac:dyDescent="0.25">
      <c r="A49" s="353" t="s">
        <v>116</v>
      </c>
      <c r="B49" s="302" t="s">
        <v>117</v>
      </c>
      <c r="C49" s="347" t="s">
        <v>296</v>
      </c>
      <c r="D49" s="470">
        <f t="shared" si="8"/>
        <v>128</v>
      </c>
      <c r="E49" s="297">
        <v>4</v>
      </c>
      <c r="F49" s="149">
        <v>124</v>
      </c>
      <c r="G49" s="135"/>
      <c r="H49" s="135">
        <v>124</v>
      </c>
      <c r="I49" s="140"/>
      <c r="J49" s="140"/>
      <c r="K49" s="321"/>
      <c r="L49" s="140"/>
      <c r="M49" s="204"/>
      <c r="N49" s="205"/>
      <c r="O49" s="190"/>
      <c r="P49" s="205"/>
      <c r="Q49" s="206"/>
      <c r="R49" s="165">
        <v>30</v>
      </c>
      <c r="S49" s="165"/>
      <c r="T49" s="166"/>
      <c r="U49" s="522">
        <v>38</v>
      </c>
      <c r="V49" s="320"/>
      <c r="W49" s="386">
        <v>2</v>
      </c>
      <c r="X49" s="696">
        <v>40</v>
      </c>
      <c r="Y49" s="149"/>
      <c r="Z49" s="135">
        <v>2</v>
      </c>
      <c r="AA49" s="696">
        <v>16</v>
      </c>
      <c r="AB49" s="34"/>
      <c r="AC49" s="297"/>
      <c r="AD49" s="149"/>
      <c r="AE49" s="149"/>
      <c r="AF49" s="135"/>
      <c r="AG49" s="149"/>
      <c r="AH49" s="34"/>
    </row>
    <row r="50" spans="1:34" s="194" customFormat="1" ht="22.5" customHeight="1" x14ac:dyDescent="0.25">
      <c r="A50" s="605" t="s">
        <v>297</v>
      </c>
      <c r="B50" s="421" t="s">
        <v>93</v>
      </c>
      <c r="C50" s="607" t="s">
        <v>148</v>
      </c>
      <c r="D50" s="605">
        <f t="shared" ref="D50:L50" si="9">D52+D65+D88+D99+D108</f>
        <v>2750</v>
      </c>
      <c r="E50" s="609">
        <f t="shared" si="9"/>
        <v>202</v>
      </c>
      <c r="F50" s="611">
        <f t="shared" si="9"/>
        <v>1480</v>
      </c>
      <c r="G50" s="611">
        <f t="shared" si="9"/>
        <v>641</v>
      </c>
      <c r="H50" s="611">
        <f t="shared" si="9"/>
        <v>739</v>
      </c>
      <c r="I50" s="611">
        <f t="shared" si="9"/>
        <v>100</v>
      </c>
      <c r="J50" s="611">
        <f t="shared" si="9"/>
        <v>18</v>
      </c>
      <c r="K50" s="611">
        <f t="shared" si="9"/>
        <v>150</v>
      </c>
      <c r="L50" s="618">
        <f t="shared" si="9"/>
        <v>900</v>
      </c>
      <c r="M50" s="620">
        <v>0</v>
      </c>
      <c r="N50" s="611">
        <v>0</v>
      </c>
      <c r="O50" s="611">
        <v>0</v>
      </c>
      <c r="P50" s="618">
        <v>0</v>
      </c>
      <c r="Q50" s="609">
        <f t="shared" ref="Q50:AH50" si="10">Q52+Q65+Q88+Q99+Q108</f>
        <v>5</v>
      </c>
      <c r="R50" s="611">
        <f t="shared" si="10"/>
        <v>151</v>
      </c>
      <c r="S50" s="611">
        <f t="shared" si="10"/>
        <v>0</v>
      </c>
      <c r="T50" s="611">
        <f t="shared" si="10"/>
        <v>15</v>
      </c>
      <c r="U50" s="611">
        <f t="shared" si="10"/>
        <v>164</v>
      </c>
      <c r="V50" s="618">
        <f t="shared" si="10"/>
        <v>216</v>
      </c>
      <c r="W50" s="609">
        <f t="shared" si="10"/>
        <v>42</v>
      </c>
      <c r="X50" s="697">
        <f t="shared" si="10"/>
        <v>254</v>
      </c>
      <c r="Y50" s="611">
        <f t="shared" si="10"/>
        <v>108</v>
      </c>
      <c r="Z50" s="611">
        <f t="shared" si="10"/>
        <v>60</v>
      </c>
      <c r="AA50" s="697">
        <f t="shared" si="10"/>
        <v>361</v>
      </c>
      <c r="AB50" s="618">
        <f t="shared" si="10"/>
        <v>324</v>
      </c>
      <c r="AC50" s="620">
        <f t="shared" si="10"/>
        <v>60</v>
      </c>
      <c r="AD50" s="611">
        <f t="shared" si="10"/>
        <v>274</v>
      </c>
      <c r="AE50" s="611">
        <f t="shared" si="10"/>
        <v>144</v>
      </c>
      <c r="AF50" s="611">
        <f t="shared" si="10"/>
        <v>20</v>
      </c>
      <c r="AG50" s="611">
        <f t="shared" si="10"/>
        <v>276</v>
      </c>
      <c r="AH50" s="618">
        <f t="shared" si="10"/>
        <v>108</v>
      </c>
    </row>
    <row r="51" spans="1:34" s="194" customFormat="1" ht="23.25" customHeight="1" thickBot="1" x14ac:dyDescent="0.3">
      <c r="A51" s="606"/>
      <c r="B51" s="422" t="s">
        <v>118</v>
      </c>
      <c r="C51" s="608"/>
      <c r="D51" s="606"/>
      <c r="E51" s="610"/>
      <c r="F51" s="612"/>
      <c r="G51" s="612"/>
      <c r="H51" s="612"/>
      <c r="I51" s="612"/>
      <c r="J51" s="612"/>
      <c r="K51" s="612"/>
      <c r="L51" s="619"/>
      <c r="M51" s="621"/>
      <c r="N51" s="612"/>
      <c r="O51" s="612"/>
      <c r="P51" s="619"/>
      <c r="Q51" s="610"/>
      <c r="R51" s="612"/>
      <c r="S51" s="612"/>
      <c r="T51" s="612"/>
      <c r="U51" s="612"/>
      <c r="V51" s="619"/>
      <c r="W51" s="610"/>
      <c r="X51" s="698"/>
      <c r="Y51" s="612"/>
      <c r="Z51" s="612"/>
      <c r="AA51" s="698"/>
      <c r="AB51" s="619"/>
      <c r="AC51" s="621"/>
      <c r="AD51" s="612"/>
      <c r="AE51" s="612"/>
      <c r="AF51" s="612"/>
      <c r="AG51" s="612"/>
      <c r="AH51" s="619"/>
    </row>
    <row r="52" spans="1:34" s="194" customFormat="1" ht="28.5" customHeight="1" x14ac:dyDescent="0.25">
      <c r="A52" s="411" t="s">
        <v>298</v>
      </c>
      <c r="B52" s="412" t="s">
        <v>119</v>
      </c>
      <c r="C52" s="413" t="s">
        <v>299</v>
      </c>
      <c r="D52" s="474">
        <f>E52+F52+J52+K52+L52</f>
        <v>968</v>
      </c>
      <c r="E52" s="414">
        <v>70</v>
      </c>
      <c r="F52" s="155">
        <v>686</v>
      </c>
      <c r="G52" s="155">
        <v>247</v>
      </c>
      <c r="H52" s="155">
        <v>339</v>
      </c>
      <c r="I52" s="155">
        <v>100</v>
      </c>
      <c r="J52" s="155">
        <f>SUM(J53:J64)</f>
        <v>18</v>
      </c>
      <c r="K52" s="418">
        <f>K53+K58+K64</f>
        <v>50</v>
      </c>
      <c r="L52" s="155">
        <v>144</v>
      </c>
      <c r="M52" s="419">
        <v>0</v>
      </c>
      <c r="N52" s="420">
        <v>0</v>
      </c>
      <c r="O52" s="420">
        <v>0</v>
      </c>
      <c r="P52" s="420">
        <v>0</v>
      </c>
      <c r="Q52" s="416">
        <v>0</v>
      </c>
      <c r="R52" s="155">
        <v>121</v>
      </c>
      <c r="S52" s="155">
        <v>0</v>
      </c>
      <c r="T52" s="155">
        <v>10</v>
      </c>
      <c r="U52" s="155">
        <v>134</v>
      </c>
      <c r="V52" s="414">
        <v>36</v>
      </c>
      <c r="W52" s="416">
        <v>26</v>
      </c>
      <c r="X52" s="699">
        <v>158</v>
      </c>
      <c r="Y52" s="155">
        <v>0</v>
      </c>
      <c r="Z52" s="155">
        <v>22</v>
      </c>
      <c r="AA52" s="699">
        <v>131</v>
      </c>
      <c r="AB52" s="44">
        <v>36</v>
      </c>
      <c r="AC52" s="414">
        <v>6</v>
      </c>
      <c r="AD52" s="155">
        <v>78</v>
      </c>
      <c r="AE52" s="155">
        <v>72</v>
      </c>
      <c r="AF52" s="155">
        <v>6</v>
      </c>
      <c r="AG52" s="155">
        <v>64</v>
      </c>
      <c r="AH52" s="44">
        <v>0</v>
      </c>
    </row>
    <row r="53" spans="1:34" s="227" customFormat="1" ht="18" customHeight="1" x14ac:dyDescent="0.25">
      <c r="A53" s="358" t="s">
        <v>300</v>
      </c>
      <c r="B53" s="364" t="s">
        <v>120</v>
      </c>
      <c r="C53" s="349" t="s">
        <v>121</v>
      </c>
      <c r="D53" s="475">
        <f>E53+F53+J53+K53+L53</f>
        <v>545</v>
      </c>
      <c r="E53" s="336">
        <v>40</v>
      </c>
      <c r="F53" s="152">
        <v>469</v>
      </c>
      <c r="G53" s="152">
        <v>180</v>
      </c>
      <c r="H53" s="152">
        <v>239</v>
      </c>
      <c r="I53" s="152">
        <v>50</v>
      </c>
      <c r="J53" s="152">
        <v>10</v>
      </c>
      <c r="K53" s="335">
        <v>26</v>
      </c>
      <c r="L53" s="152">
        <v>0</v>
      </c>
      <c r="M53" s="383">
        <v>0</v>
      </c>
      <c r="N53" s="382">
        <v>0</v>
      </c>
      <c r="O53" s="382">
        <v>0</v>
      </c>
      <c r="P53" s="382">
        <v>0</v>
      </c>
      <c r="Q53" s="381">
        <v>0</v>
      </c>
      <c r="R53" s="384">
        <v>121</v>
      </c>
      <c r="S53" s="152">
        <v>0</v>
      </c>
      <c r="T53" s="152">
        <v>10</v>
      </c>
      <c r="U53" s="384">
        <v>134</v>
      </c>
      <c r="V53" s="336">
        <v>0</v>
      </c>
      <c r="W53" s="381">
        <v>26</v>
      </c>
      <c r="X53" s="700">
        <v>158</v>
      </c>
      <c r="Y53" s="152">
        <v>0</v>
      </c>
      <c r="Z53" s="152">
        <v>4</v>
      </c>
      <c r="AA53" s="700">
        <v>56</v>
      </c>
      <c r="AB53" s="42">
        <v>0</v>
      </c>
      <c r="AC53" s="336">
        <v>0</v>
      </c>
      <c r="AD53" s="152">
        <v>0</v>
      </c>
      <c r="AE53" s="152">
        <v>0</v>
      </c>
      <c r="AF53" s="152">
        <v>0</v>
      </c>
      <c r="AG53" s="152">
        <v>0</v>
      </c>
      <c r="AH53" s="42">
        <v>0</v>
      </c>
    </row>
    <row r="54" spans="1:34" s="194" customFormat="1" ht="25.5" hidden="1" customHeight="1" x14ac:dyDescent="0.25">
      <c r="A54" s="353" t="s">
        <v>301</v>
      </c>
      <c r="B54" s="365" t="s">
        <v>302</v>
      </c>
      <c r="C54" s="350"/>
      <c r="D54" s="475">
        <f t="shared" ref="D54:D58" si="11">E54+F54+J54+K54+L54</f>
        <v>26</v>
      </c>
      <c r="E54" s="297"/>
      <c r="F54" s="149">
        <v>26</v>
      </c>
      <c r="G54" s="135">
        <v>8</v>
      </c>
      <c r="H54" s="135">
        <v>18</v>
      </c>
      <c r="I54" s="135"/>
      <c r="J54" s="135"/>
      <c r="K54" s="337"/>
      <c r="L54" s="135"/>
      <c r="M54" s="294"/>
      <c r="N54" s="309"/>
      <c r="O54" s="264"/>
      <c r="P54" s="309"/>
      <c r="Q54" s="386"/>
      <c r="R54" s="149">
        <v>26</v>
      </c>
      <c r="S54" s="149"/>
      <c r="T54" s="135"/>
      <c r="U54" s="149"/>
      <c r="V54" s="320"/>
      <c r="W54" s="386"/>
      <c r="X54" s="696"/>
      <c r="Y54" s="149"/>
      <c r="Z54" s="135"/>
      <c r="AA54" s="696"/>
      <c r="AB54" s="34"/>
      <c r="AC54" s="297"/>
      <c r="AD54" s="149"/>
      <c r="AE54" s="149"/>
      <c r="AF54" s="135"/>
      <c r="AG54" s="149"/>
      <c r="AH54" s="34"/>
    </row>
    <row r="55" spans="1:34" s="194" customFormat="1" ht="21" hidden="1" customHeight="1" x14ac:dyDescent="0.25">
      <c r="A55" s="353" t="s">
        <v>303</v>
      </c>
      <c r="B55" s="365" t="s">
        <v>304</v>
      </c>
      <c r="C55" s="350" t="s">
        <v>103</v>
      </c>
      <c r="D55" s="475">
        <f t="shared" si="11"/>
        <v>95</v>
      </c>
      <c r="E55" s="297"/>
      <c r="F55" s="149">
        <v>95</v>
      </c>
      <c r="G55" s="135">
        <v>44</v>
      </c>
      <c r="H55" s="135">
        <v>51</v>
      </c>
      <c r="I55" s="135" t="s">
        <v>36</v>
      </c>
      <c r="J55" s="135"/>
      <c r="K55" s="337"/>
      <c r="L55" s="135"/>
      <c r="M55" s="294"/>
      <c r="N55" s="309"/>
      <c r="O55" s="264"/>
      <c r="P55" s="309"/>
      <c r="Q55" s="386"/>
      <c r="R55" s="149">
        <v>95</v>
      </c>
      <c r="S55" s="149"/>
      <c r="T55" s="135"/>
      <c r="U55" s="149"/>
      <c r="V55" s="320"/>
      <c r="W55" s="386"/>
      <c r="X55" s="696"/>
      <c r="Y55" s="149"/>
      <c r="Z55" s="135"/>
      <c r="AA55" s="696"/>
      <c r="AB55" s="34"/>
      <c r="AC55" s="297"/>
      <c r="AD55" s="149"/>
      <c r="AE55" s="149"/>
      <c r="AF55" s="135"/>
      <c r="AG55" s="149"/>
      <c r="AH55" s="34"/>
    </row>
    <row r="56" spans="1:34" s="194" customFormat="1" ht="21" hidden="1" customHeight="1" x14ac:dyDescent="0.25">
      <c r="A56" s="353" t="s">
        <v>305</v>
      </c>
      <c r="B56" s="365" t="s">
        <v>306</v>
      </c>
      <c r="C56" s="350" t="s">
        <v>46</v>
      </c>
      <c r="D56" s="475">
        <f t="shared" si="11"/>
        <v>244</v>
      </c>
      <c r="E56" s="297">
        <v>30</v>
      </c>
      <c r="F56" s="149">
        <v>214</v>
      </c>
      <c r="G56" s="135">
        <v>80</v>
      </c>
      <c r="H56" s="135">
        <v>84</v>
      </c>
      <c r="I56" s="338">
        <v>50</v>
      </c>
      <c r="J56" s="135"/>
      <c r="K56" s="337"/>
      <c r="L56" s="135"/>
      <c r="M56" s="294"/>
      <c r="N56" s="309"/>
      <c r="O56" s="264"/>
      <c r="P56" s="309"/>
      <c r="Q56" s="386"/>
      <c r="R56" s="149"/>
      <c r="S56" s="149"/>
      <c r="T56" s="135">
        <v>10</v>
      </c>
      <c r="U56" s="149">
        <v>134</v>
      </c>
      <c r="V56" s="320"/>
      <c r="W56" s="386">
        <v>20</v>
      </c>
      <c r="X56" s="701">
        <v>80</v>
      </c>
      <c r="Y56" s="149"/>
      <c r="Z56" s="135"/>
      <c r="AA56" s="696"/>
      <c r="AB56" s="34"/>
      <c r="AC56" s="297"/>
      <c r="AD56" s="149"/>
      <c r="AE56" s="149"/>
      <c r="AF56" s="135"/>
      <c r="AG56" s="149"/>
      <c r="AH56" s="34"/>
    </row>
    <row r="57" spans="1:34" s="194" customFormat="1" ht="23.25" hidden="1" customHeight="1" x14ac:dyDescent="0.25">
      <c r="A57" s="353" t="s">
        <v>307</v>
      </c>
      <c r="B57" s="365" t="s">
        <v>308</v>
      </c>
      <c r="C57" s="346" t="s">
        <v>100</v>
      </c>
      <c r="D57" s="475">
        <f t="shared" si="11"/>
        <v>144</v>
      </c>
      <c r="E57" s="297">
        <v>10</v>
      </c>
      <c r="F57" s="149">
        <v>134</v>
      </c>
      <c r="G57" s="135">
        <v>48</v>
      </c>
      <c r="H57" s="135">
        <v>86</v>
      </c>
      <c r="I57" s="135"/>
      <c r="J57" s="135"/>
      <c r="K57" s="337"/>
      <c r="L57" s="135"/>
      <c r="M57" s="294"/>
      <c r="N57" s="309"/>
      <c r="O57" s="264"/>
      <c r="P57" s="309"/>
      <c r="Q57" s="386"/>
      <c r="R57" s="149"/>
      <c r="S57" s="149"/>
      <c r="T57" s="135"/>
      <c r="U57" s="149"/>
      <c r="V57" s="320"/>
      <c r="W57" s="386">
        <v>6</v>
      </c>
      <c r="X57" s="696">
        <v>78</v>
      </c>
      <c r="Y57" s="149"/>
      <c r="Z57" s="135">
        <v>4</v>
      </c>
      <c r="AA57" s="696">
        <v>56</v>
      </c>
      <c r="AB57" s="34"/>
      <c r="AC57" s="297"/>
      <c r="AD57" s="149"/>
      <c r="AE57" s="149"/>
      <c r="AF57" s="135"/>
      <c r="AG57" s="149"/>
      <c r="AH57" s="34"/>
    </row>
    <row r="58" spans="1:34" s="227" customFormat="1" ht="21" customHeight="1" x14ac:dyDescent="0.25">
      <c r="A58" s="358" t="s">
        <v>309</v>
      </c>
      <c r="B58" s="364" t="s">
        <v>122</v>
      </c>
      <c r="C58" s="349" t="s">
        <v>123</v>
      </c>
      <c r="D58" s="475">
        <f t="shared" si="11"/>
        <v>271</v>
      </c>
      <c r="E58" s="336">
        <v>30</v>
      </c>
      <c r="F58" s="152">
        <v>217</v>
      </c>
      <c r="G58" s="152">
        <v>67</v>
      </c>
      <c r="H58" s="152">
        <v>100</v>
      </c>
      <c r="I58" s="152">
        <v>50</v>
      </c>
      <c r="J58" s="152">
        <v>8</v>
      </c>
      <c r="K58" s="335">
        <v>16</v>
      </c>
      <c r="L58" s="152">
        <v>0</v>
      </c>
      <c r="M58" s="383">
        <v>0</v>
      </c>
      <c r="N58" s="382">
        <v>0</v>
      </c>
      <c r="O58" s="382">
        <v>0</v>
      </c>
      <c r="P58" s="382">
        <v>0</v>
      </c>
      <c r="Q58" s="381">
        <v>0</v>
      </c>
      <c r="R58" s="152">
        <v>0</v>
      </c>
      <c r="S58" s="152">
        <v>0</v>
      </c>
      <c r="T58" s="152">
        <v>0</v>
      </c>
      <c r="U58" s="152">
        <v>0</v>
      </c>
      <c r="V58" s="336">
        <v>36</v>
      </c>
      <c r="W58" s="381">
        <v>0</v>
      </c>
      <c r="X58" s="700">
        <v>0</v>
      </c>
      <c r="Y58" s="152">
        <v>0</v>
      </c>
      <c r="Z58" s="152">
        <v>18</v>
      </c>
      <c r="AA58" s="700">
        <v>75</v>
      </c>
      <c r="AB58" s="42">
        <v>0</v>
      </c>
      <c r="AC58" s="336">
        <v>6</v>
      </c>
      <c r="AD58" s="385">
        <v>78</v>
      </c>
      <c r="AE58" s="152">
        <v>0</v>
      </c>
      <c r="AF58" s="152">
        <v>6</v>
      </c>
      <c r="AG58" s="388">
        <v>64</v>
      </c>
      <c r="AH58" s="42">
        <v>0</v>
      </c>
    </row>
    <row r="59" spans="1:34" s="194" customFormat="1" ht="27.75" hidden="1" customHeight="1" x14ac:dyDescent="0.25">
      <c r="A59" s="353" t="s">
        <v>310</v>
      </c>
      <c r="B59" s="365" t="s">
        <v>311</v>
      </c>
      <c r="C59" s="622" t="s">
        <v>123</v>
      </c>
      <c r="D59" s="470">
        <v>24</v>
      </c>
      <c r="E59" s="297">
        <v>8</v>
      </c>
      <c r="F59" s="149">
        <v>16</v>
      </c>
      <c r="G59" s="135">
        <v>12</v>
      </c>
      <c r="H59" s="135">
        <v>4</v>
      </c>
      <c r="I59" s="135"/>
      <c r="J59" s="135"/>
      <c r="K59" s="328"/>
      <c r="L59" s="135"/>
      <c r="M59" s="222"/>
      <c r="N59" s="189"/>
      <c r="O59" s="188"/>
      <c r="P59" s="189"/>
      <c r="Q59" s="206"/>
      <c r="R59" s="165"/>
      <c r="S59" s="165"/>
      <c r="T59" s="166"/>
      <c r="U59" s="165"/>
      <c r="V59" s="208"/>
      <c r="W59" s="206"/>
      <c r="X59" s="685"/>
      <c r="Y59" s="165"/>
      <c r="Z59" s="166">
        <v>8</v>
      </c>
      <c r="AA59" s="685">
        <v>16</v>
      </c>
      <c r="AB59" s="37"/>
      <c r="AC59" s="209"/>
      <c r="AD59" s="165"/>
      <c r="AE59" s="165"/>
      <c r="AF59" s="166"/>
      <c r="AG59" s="165"/>
      <c r="AH59" s="37"/>
    </row>
    <row r="60" spans="1:34" s="194" customFormat="1" ht="26.25" hidden="1" customHeight="1" x14ac:dyDescent="0.25">
      <c r="A60" s="353" t="s">
        <v>312</v>
      </c>
      <c r="B60" s="365" t="s">
        <v>313</v>
      </c>
      <c r="C60" s="623"/>
      <c r="D60" s="470">
        <v>223</v>
      </c>
      <c r="E60" s="297">
        <v>22</v>
      </c>
      <c r="F60" s="149">
        <v>201</v>
      </c>
      <c r="G60" s="135">
        <v>55</v>
      </c>
      <c r="H60" s="135">
        <v>96</v>
      </c>
      <c r="I60" s="338">
        <v>50</v>
      </c>
      <c r="J60" s="135"/>
      <c r="K60" s="328"/>
      <c r="L60" s="135"/>
      <c r="M60" s="222"/>
      <c r="N60" s="189"/>
      <c r="O60" s="188"/>
      <c r="P60" s="189"/>
      <c r="Q60" s="206"/>
      <c r="R60" s="165"/>
      <c r="S60" s="165"/>
      <c r="T60" s="166"/>
      <c r="U60" s="165"/>
      <c r="V60" s="208"/>
      <c r="W60" s="206"/>
      <c r="X60" s="685"/>
      <c r="Y60" s="165"/>
      <c r="Z60" s="166">
        <v>10</v>
      </c>
      <c r="AA60" s="685">
        <v>59</v>
      </c>
      <c r="AB60" s="37"/>
      <c r="AC60" s="209">
        <v>6</v>
      </c>
      <c r="AD60" s="230">
        <v>78</v>
      </c>
      <c r="AE60" s="165"/>
      <c r="AF60" s="166">
        <v>6</v>
      </c>
      <c r="AG60" s="165">
        <v>64</v>
      </c>
      <c r="AH60" s="37"/>
    </row>
    <row r="61" spans="1:34" s="234" customFormat="1" ht="18" customHeight="1" x14ac:dyDescent="0.25">
      <c r="A61" s="359" t="s">
        <v>314</v>
      </c>
      <c r="B61" s="366" t="s">
        <v>124</v>
      </c>
      <c r="C61" s="351" t="s">
        <v>49</v>
      </c>
      <c r="D61" s="476">
        <v>36</v>
      </c>
      <c r="E61" s="378"/>
      <c r="F61" s="154"/>
      <c r="G61" s="141"/>
      <c r="H61" s="141"/>
      <c r="I61" s="141"/>
      <c r="J61" s="141"/>
      <c r="K61" s="340"/>
      <c r="L61" s="141">
        <v>36</v>
      </c>
      <c r="M61" s="376"/>
      <c r="N61" s="154"/>
      <c r="O61" s="141"/>
      <c r="P61" s="154"/>
      <c r="Q61" s="376"/>
      <c r="R61" s="154"/>
      <c r="S61" s="154"/>
      <c r="T61" s="141"/>
      <c r="U61" s="154"/>
      <c r="V61" s="377">
        <v>36</v>
      </c>
      <c r="W61" s="376"/>
      <c r="X61" s="702"/>
      <c r="Y61" s="154"/>
      <c r="Z61" s="141"/>
      <c r="AA61" s="702"/>
      <c r="AB61" s="43"/>
      <c r="AC61" s="378"/>
      <c r="AD61" s="154"/>
      <c r="AE61" s="154"/>
      <c r="AF61" s="141"/>
      <c r="AG61" s="154"/>
      <c r="AH61" s="47"/>
    </row>
    <row r="62" spans="1:34" s="234" customFormat="1" ht="17.25" customHeight="1" x14ac:dyDescent="0.25">
      <c r="A62" s="359" t="s">
        <v>315</v>
      </c>
      <c r="B62" s="366" t="s">
        <v>125</v>
      </c>
      <c r="C62" s="351" t="s">
        <v>49</v>
      </c>
      <c r="D62" s="476">
        <v>72</v>
      </c>
      <c r="E62" s="378"/>
      <c r="F62" s="154"/>
      <c r="G62" s="141"/>
      <c r="H62" s="141"/>
      <c r="I62" s="141"/>
      <c r="J62" s="141"/>
      <c r="K62" s="340"/>
      <c r="L62" s="141">
        <v>72</v>
      </c>
      <c r="M62" s="376"/>
      <c r="N62" s="154"/>
      <c r="O62" s="141"/>
      <c r="P62" s="154"/>
      <c r="Q62" s="376"/>
      <c r="R62" s="154"/>
      <c r="S62" s="154"/>
      <c r="T62" s="141"/>
      <c r="U62" s="154"/>
      <c r="V62" s="339"/>
      <c r="W62" s="376"/>
      <c r="X62" s="702"/>
      <c r="Y62" s="154"/>
      <c r="Z62" s="141"/>
      <c r="AA62" s="702"/>
      <c r="AB62" s="43"/>
      <c r="AC62" s="378"/>
      <c r="AD62" s="154"/>
      <c r="AE62" s="379">
        <v>72</v>
      </c>
      <c r="AF62" s="141"/>
      <c r="AG62" s="154"/>
      <c r="AH62" s="47"/>
    </row>
    <row r="63" spans="1:34" s="234" customFormat="1" ht="25.5" x14ac:dyDescent="0.25">
      <c r="A63" s="359" t="s">
        <v>422</v>
      </c>
      <c r="B63" s="366" t="s">
        <v>126</v>
      </c>
      <c r="C63" s="351" t="s">
        <v>49</v>
      </c>
      <c r="D63" s="476">
        <v>36</v>
      </c>
      <c r="E63" s="378"/>
      <c r="F63" s="154"/>
      <c r="G63" s="141"/>
      <c r="H63" s="141"/>
      <c r="I63" s="141"/>
      <c r="J63" s="141"/>
      <c r="K63" s="340"/>
      <c r="L63" s="141">
        <v>36</v>
      </c>
      <c r="M63" s="376"/>
      <c r="N63" s="154"/>
      <c r="O63" s="141"/>
      <c r="P63" s="154"/>
      <c r="Q63" s="376"/>
      <c r="R63" s="154"/>
      <c r="S63" s="154"/>
      <c r="T63" s="141"/>
      <c r="U63" s="154"/>
      <c r="V63" s="339"/>
      <c r="W63" s="376"/>
      <c r="X63" s="702"/>
      <c r="Y63" s="154"/>
      <c r="Z63" s="141"/>
      <c r="AA63" s="702"/>
      <c r="AB63" s="380">
        <v>36</v>
      </c>
      <c r="AC63" s="378"/>
      <c r="AD63" s="154"/>
      <c r="AE63" s="154"/>
      <c r="AF63" s="141"/>
      <c r="AG63" s="154"/>
      <c r="AH63" s="47"/>
    </row>
    <row r="64" spans="1:34" s="234" customFormat="1" ht="29.25" customHeight="1" thickBot="1" x14ac:dyDescent="0.3">
      <c r="A64" s="360" t="s">
        <v>316</v>
      </c>
      <c r="B64" s="401" t="s">
        <v>317</v>
      </c>
      <c r="C64" s="402" t="s">
        <v>318</v>
      </c>
      <c r="D64" s="477">
        <v>8</v>
      </c>
      <c r="E64" s="409"/>
      <c r="F64" s="405"/>
      <c r="G64" s="404"/>
      <c r="H64" s="404"/>
      <c r="I64" s="404"/>
      <c r="J64" s="404"/>
      <c r="K64" s="406">
        <v>8</v>
      </c>
      <c r="L64" s="404"/>
      <c r="M64" s="407"/>
      <c r="N64" s="405"/>
      <c r="O64" s="404"/>
      <c r="P64" s="405"/>
      <c r="Q64" s="407"/>
      <c r="R64" s="405"/>
      <c r="S64" s="405"/>
      <c r="T64" s="404"/>
      <c r="U64" s="405"/>
      <c r="V64" s="403"/>
      <c r="W64" s="407"/>
      <c r="X64" s="703"/>
      <c r="Y64" s="405"/>
      <c r="Z64" s="404"/>
      <c r="AA64" s="703"/>
      <c r="AB64" s="408"/>
      <c r="AC64" s="409"/>
      <c r="AD64" s="405"/>
      <c r="AE64" s="405"/>
      <c r="AF64" s="404"/>
      <c r="AG64" s="405"/>
      <c r="AH64" s="410"/>
    </row>
    <row r="65" spans="1:34" s="194" customFormat="1" ht="27" customHeight="1" x14ac:dyDescent="0.25">
      <c r="A65" s="411" t="s">
        <v>319</v>
      </c>
      <c r="B65" s="412" t="s">
        <v>127</v>
      </c>
      <c r="C65" s="413" t="s">
        <v>320</v>
      </c>
      <c r="D65" s="474">
        <f>D66+D75+D83+D84+D85+D86+D87</f>
        <v>806</v>
      </c>
      <c r="E65" s="414">
        <f t="shared" ref="E65:J65" si="12">E66+E75+E83+E84+E85+E86</f>
        <v>48</v>
      </c>
      <c r="F65" s="414">
        <f t="shared" si="12"/>
        <v>404</v>
      </c>
      <c r="G65" s="414">
        <f t="shared" si="12"/>
        <v>200</v>
      </c>
      <c r="H65" s="414">
        <f t="shared" si="12"/>
        <v>204</v>
      </c>
      <c r="I65" s="414">
        <f t="shared" si="12"/>
        <v>0</v>
      </c>
      <c r="J65" s="414">
        <f t="shared" si="12"/>
        <v>0</v>
      </c>
      <c r="K65" s="414">
        <f>K66+K75+K83+K84+K85+K86+K87</f>
        <v>30</v>
      </c>
      <c r="L65" s="414">
        <f>L66+L75+L83+L84+L85+L86</f>
        <v>324</v>
      </c>
      <c r="M65" s="415">
        <v>0</v>
      </c>
      <c r="N65" s="167">
        <v>0</v>
      </c>
      <c r="O65" s="167">
        <v>0</v>
      </c>
      <c r="P65" s="167">
        <v>0</v>
      </c>
      <c r="Q65" s="416">
        <v>0</v>
      </c>
      <c r="R65" s="155">
        <v>0</v>
      </c>
      <c r="S65" s="155">
        <v>0</v>
      </c>
      <c r="T65" s="155">
        <v>0</v>
      </c>
      <c r="U65" s="155">
        <v>0</v>
      </c>
      <c r="V65" s="414">
        <v>0</v>
      </c>
      <c r="W65" s="416">
        <v>16</v>
      </c>
      <c r="X65" s="699">
        <v>96</v>
      </c>
      <c r="Y65" s="155">
        <v>0</v>
      </c>
      <c r="Z65" s="155">
        <v>24</v>
      </c>
      <c r="AA65" s="699">
        <v>148</v>
      </c>
      <c r="AB65" s="44">
        <v>288</v>
      </c>
      <c r="AC65" s="414">
        <v>0</v>
      </c>
      <c r="AD65" s="155">
        <v>28</v>
      </c>
      <c r="AE65" s="155">
        <v>0</v>
      </c>
      <c r="AF65" s="155">
        <v>8</v>
      </c>
      <c r="AG65" s="155">
        <v>132</v>
      </c>
      <c r="AH65" s="417">
        <v>36</v>
      </c>
    </row>
    <row r="66" spans="1:34" s="227" customFormat="1" ht="25.5" customHeight="1" x14ac:dyDescent="0.25">
      <c r="A66" s="361" t="s">
        <v>321</v>
      </c>
      <c r="B66" s="237" t="s">
        <v>128</v>
      </c>
      <c r="C66" s="349" t="s">
        <v>322</v>
      </c>
      <c r="D66" s="475">
        <f>E66+F66+K66</f>
        <v>384</v>
      </c>
      <c r="E66" s="336">
        <v>40</v>
      </c>
      <c r="F66" s="152">
        <v>322</v>
      </c>
      <c r="G66" s="152">
        <v>162</v>
      </c>
      <c r="H66" s="152">
        <v>160</v>
      </c>
      <c r="I66" s="152">
        <v>0</v>
      </c>
      <c r="J66" s="152">
        <v>0</v>
      </c>
      <c r="K66" s="335">
        <v>22</v>
      </c>
      <c r="L66" s="152">
        <v>0</v>
      </c>
      <c r="M66" s="381">
        <v>0</v>
      </c>
      <c r="N66" s="152">
        <v>0</v>
      </c>
      <c r="O66" s="152">
        <v>0</v>
      </c>
      <c r="P66" s="152">
        <v>0</v>
      </c>
      <c r="Q66" s="381">
        <v>0</v>
      </c>
      <c r="R66" s="152">
        <v>0</v>
      </c>
      <c r="S66" s="152">
        <v>0</v>
      </c>
      <c r="T66" s="152">
        <v>0</v>
      </c>
      <c r="U66" s="152">
        <v>0</v>
      </c>
      <c r="V66" s="336">
        <v>0</v>
      </c>
      <c r="W66" s="381">
        <v>16</v>
      </c>
      <c r="X66" s="700">
        <v>96</v>
      </c>
      <c r="Y66" s="152">
        <v>0</v>
      </c>
      <c r="Z66" s="152">
        <v>24</v>
      </c>
      <c r="AA66" s="700">
        <v>148</v>
      </c>
      <c r="AB66" s="42">
        <v>0</v>
      </c>
      <c r="AC66" s="336">
        <v>0</v>
      </c>
      <c r="AD66" s="385">
        <v>28</v>
      </c>
      <c r="AE66" s="152">
        <v>0</v>
      </c>
      <c r="AF66" s="152">
        <v>0</v>
      </c>
      <c r="AG66" s="385">
        <v>50</v>
      </c>
      <c r="AH66" s="226">
        <v>0</v>
      </c>
    </row>
    <row r="67" spans="1:34" s="194" customFormat="1" ht="21" hidden="1" customHeight="1" x14ac:dyDescent="0.25">
      <c r="A67" s="353" t="s">
        <v>323</v>
      </c>
      <c r="B67" s="365" t="s">
        <v>324</v>
      </c>
      <c r="C67" s="229" t="s">
        <v>49</v>
      </c>
      <c r="D67" s="470">
        <v>6</v>
      </c>
      <c r="E67" s="297">
        <v>2</v>
      </c>
      <c r="F67" s="149">
        <v>4</v>
      </c>
      <c r="G67" s="135">
        <v>4</v>
      </c>
      <c r="H67" s="135"/>
      <c r="I67" s="135"/>
      <c r="J67" s="135"/>
      <c r="K67" s="328"/>
      <c r="L67" s="135"/>
      <c r="M67" s="386"/>
      <c r="N67" s="149"/>
      <c r="O67" s="135"/>
      <c r="P67" s="149"/>
      <c r="Q67" s="386"/>
      <c r="R67" s="149"/>
      <c r="S67" s="149"/>
      <c r="T67" s="135"/>
      <c r="U67" s="149"/>
      <c r="V67" s="320"/>
      <c r="W67" s="386">
        <v>2</v>
      </c>
      <c r="X67" s="696">
        <v>4</v>
      </c>
      <c r="Y67" s="149"/>
      <c r="Z67" s="135"/>
      <c r="AA67" s="696"/>
      <c r="AB67" s="34"/>
      <c r="AC67" s="297"/>
      <c r="AD67" s="149"/>
      <c r="AE67" s="149"/>
      <c r="AF67" s="135"/>
      <c r="AG67" s="149"/>
      <c r="AH67" s="37"/>
    </row>
    <row r="68" spans="1:34" s="194" customFormat="1" ht="21" hidden="1" customHeight="1" x14ac:dyDescent="0.25">
      <c r="A68" s="353" t="s">
        <v>325</v>
      </c>
      <c r="B68" s="365" t="s">
        <v>326</v>
      </c>
      <c r="C68" s="229" t="s">
        <v>103</v>
      </c>
      <c r="D68" s="470">
        <v>32</v>
      </c>
      <c r="E68" s="297">
        <v>2</v>
      </c>
      <c r="F68" s="149">
        <v>30</v>
      </c>
      <c r="G68" s="135">
        <v>18</v>
      </c>
      <c r="H68" s="135">
        <v>12</v>
      </c>
      <c r="I68" s="135"/>
      <c r="J68" s="135"/>
      <c r="K68" s="328">
        <v>6</v>
      </c>
      <c r="L68" s="135"/>
      <c r="M68" s="386"/>
      <c r="N68" s="149"/>
      <c r="O68" s="135"/>
      <c r="P68" s="149"/>
      <c r="Q68" s="386"/>
      <c r="R68" s="149"/>
      <c r="S68" s="149"/>
      <c r="T68" s="135"/>
      <c r="U68" s="149"/>
      <c r="V68" s="320"/>
      <c r="W68" s="386">
        <v>2</v>
      </c>
      <c r="X68" s="696">
        <v>30</v>
      </c>
      <c r="Y68" s="149"/>
      <c r="Z68" s="135"/>
      <c r="AA68" s="696"/>
      <c r="AB68" s="34"/>
      <c r="AC68" s="297"/>
      <c r="AD68" s="149"/>
      <c r="AE68" s="149"/>
      <c r="AF68" s="135"/>
      <c r="AG68" s="149"/>
      <c r="AH68" s="37"/>
    </row>
    <row r="69" spans="1:34" s="194" customFormat="1" ht="21" hidden="1" customHeight="1" x14ac:dyDescent="0.25">
      <c r="A69" s="353" t="s">
        <v>327</v>
      </c>
      <c r="B69" s="365" t="s">
        <v>328</v>
      </c>
      <c r="C69" s="229" t="s">
        <v>49</v>
      </c>
      <c r="D69" s="470">
        <v>10</v>
      </c>
      <c r="E69" s="297">
        <v>2</v>
      </c>
      <c r="F69" s="149">
        <v>8</v>
      </c>
      <c r="G69" s="135">
        <v>4</v>
      </c>
      <c r="H69" s="135">
        <v>4</v>
      </c>
      <c r="I69" s="135"/>
      <c r="J69" s="135"/>
      <c r="K69" s="328"/>
      <c r="L69" s="135"/>
      <c r="M69" s="386"/>
      <c r="N69" s="149"/>
      <c r="O69" s="135"/>
      <c r="P69" s="149"/>
      <c r="Q69" s="386"/>
      <c r="R69" s="149"/>
      <c r="S69" s="149"/>
      <c r="T69" s="135"/>
      <c r="U69" s="149"/>
      <c r="V69" s="320"/>
      <c r="W69" s="386">
        <v>2</v>
      </c>
      <c r="X69" s="696">
        <v>8</v>
      </c>
      <c r="Y69" s="149"/>
      <c r="Z69" s="135"/>
      <c r="AA69" s="696"/>
      <c r="AB69" s="34"/>
      <c r="AC69" s="297"/>
      <c r="AD69" s="149"/>
      <c r="AE69" s="149"/>
      <c r="AF69" s="135"/>
      <c r="AG69" s="149"/>
      <c r="AH69" s="37"/>
    </row>
    <row r="70" spans="1:34" s="194" customFormat="1" ht="21" hidden="1" customHeight="1" x14ac:dyDescent="0.25">
      <c r="A70" s="353" t="s">
        <v>329</v>
      </c>
      <c r="B70" s="365" t="s">
        <v>330</v>
      </c>
      <c r="C70" s="229" t="s">
        <v>103</v>
      </c>
      <c r="D70" s="470">
        <v>50</v>
      </c>
      <c r="E70" s="297">
        <v>10</v>
      </c>
      <c r="F70" s="149">
        <v>40</v>
      </c>
      <c r="G70" s="135">
        <v>22</v>
      </c>
      <c r="H70" s="135">
        <v>18</v>
      </c>
      <c r="I70" s="135"/>
      <c r="J70" s="135"/>
      <c r="K70" s="328">
        <v>6</v>
      </c>
      <c r="L70" s="135"/>
      <c r="M70" s="386"/>
      <c r="N70" s="149"/>
      <c r="O70" s="135"/>
      <c r="P70" s="149"/>
      <c r="Q70" s="386"/>
      <c r="R70" s="149"/>
      <c r="S70" s="149"/>
      <c r="T70" s="135"/>
      <c r="U70" s="149"/>
      <c r="V70" s="320"/>
      <c r="W70" s="386">
        <v>10</v>
      </c>
      <c r="X70" s="696">
        <v>40</v>
      </c>
      <c r="Y70" s="149"/>
      <c r="Z70" s="135"/>
      <c r="AA70" s="696"/>
      <c r="AB70" s="34"/>
      <c r="AC70" s="297"/>
      <c r="AD70" s="149"/>
      <c r="AE70" s="149"/>
      <c r="AF70" s="135"/>
      <c r="AG70" s="149"/>
      <c r="AH70" s="37"/>
    </row>
    <row r="71" spans="1:34" s="194" customFormat="1" ht="21" hidden="1" customHeight="1" x14ac:dyDescent="0.25">
      <c r="A71" s="353" t="s">
        <v>331</v>
      </c>
      <c r="B71" s="365" t="s">
        <v>332</v>
      </c>
      <c r="C71" s="231" t="s">
        <v>103</v>
      </c>
      <c r="D71" s="470">
        <v>172</v>
      </c>
      <c r="E71" s="297">
        <v>20</v>
      </c>
      <c r="F71" s="149">
        <v>152</v>
      </c>
      <c r="G71" s="135">
        <v>60</v>
      </c>
      <c r="H71" s="135">
        <v>92</v>
      </c>
      <c r="I71" s="135"/>
      <c r="J71" s="135"/>
      <c r="K71" s="328">
        <v>6</v>
      </c>
      <c r="L71" s="135"/>
      <c r="M71" s="386"/>
      <c r="N71" s="149"/>
      <c r="O71" s="135"/>
      <c r="P71" s="149"/>
      <c r="Q71" s="386"/>
      <c r="R71" s="149"/>
      <c r="S71" s="149"/>
      <c r="T71" s="135"/>
      <c r="U71" s="149"/>
      <c r="V71" s="320"/>
      <c r="W71" s="386"/>
      <c r="X71" s="696">
        <v>14</v>
      </c>
      <c r="Y71" s="149"/>
      <c r="Z71" s="135">
        <v>20</v>
      </c>
      <c r="AA71" s="696">
        <v>138</v>
      </c>
      <c r="AB71" s="34"/>
      <c r="AC71" s="297"/>
      <c r="AD71" s="149"/>
      <c r="AE71" s="149"/>
      <c r="AF71" s="135"/>
      <c r="AG71" s="149"/>
      <c r="AH71" s="37"/>
    </row>
    <row r="72" spans="1:34" s="194" customFormat="1" ht="21" hidden="1" customHeight="1" x14ac:dyDescent="0.25">
      <c r="A72" s="353" t="s">
        <v>333</v>
      </c>
      <c r="B72" s="365" t="s">
        <v>334</v>
      </c>
      <c r="C72" s="229" t="s">
        <v>49</v>
      </c>
      <c r="D72" s="470">
        <v>14</v>
      </c>
      <c r="E72" s="297">
        <v>4</v>
      </c>
      <c r="F72" s="149">
        <v>10</v>
      </c>
      <c r="G72" s="135">
        <v>6</v>
      </c>
      <c r="H72" s="135">
        <v>4</v>
      </c>
      <c r="I72" s="135"/>
      <c r="J72" s="135"/>
      <c r="K72" s="328"/>
      <c r="L72" s="135"/>
      <c r="M72" s="386"/>
      <c r="N72" s="149"/>
      <c r="O72" s="135"/>
      <c r="P72" s="149"/>
      <c r="Q72" s="386"/>
      <c r="R72" s="149"/>
      <c r="S72" s="149"/>
      <c r="T72" s="135"/>
      <c r="U72" s="149"/>
      <c r="V72" s="320"/>
      <c r="W72" s="386"/>
      <c r="X72" s="696"/>
      <c r="Y72" s="149"/>
      <c r="Z72" s="135">
        <v>4</v>
      </c>
      <c r="AA72" s="696">
        <v>10</v>
      </c>
      <c r="AB72" s="34"/>
      <c r="AC72" s="297"/>
      <c r="AD72" s="149"/>
      <c r="AE72" s="149"/>
      <c r="AF72" s="135"/>
      <c r="AG72" s="149"/>
      <c r="AH72" s="37"/>
    </row>
    <row r="73" spans="1:34" s="194" customFormat="1" ht="21" hidden="1" customHeight="1" x14ac:dyDescent="0.25">
      <c r="A73" s="353" t="s">
        <v>335</v>
      </c>
      <c r="B73" s="365" t="s">
        <v>336</v>
      </c>
      <c r="C73" s="229" t="s">
        <v>103</v>
      </c>
      <c r="D73" s="470">
        <v>28</v>
      </c>
      <c r="E73" s="297"/>
      <c r="F73" s="149">
        <v>28</v>
      </c>
      <c r="G73" s="135">
        <v>28</v>
      </c>
      <c r="H73" s="135"/>
      <c r="I73" s="135"/>
      <c r="J73" s="135"/>
      <c r="K73" s="328">
        <v>6</v>
      </c>
      <c r="L73" s="135"/>
      <c r="M73" s="386"/>
      <c r="N73" s="149"/>
      <c r="O73" s="135"/>
      <c r="P73" s="149"/>
      <c r="Q73" s="386"/>
      <c r="R73" s="149"/>
      <c r="S73" s="149"/>
      <c r="T73" s="135"/>
      <c r="U73" s="149"/>
      <c r="V73" s="320"/>
      <c r="W73" s="386"/>
      <c r="X73" s="696"/>
      <c r="Y73" s="149"/>
      <c r="Z73" s="135"/>
      <c r="AA73" s="696"/>
      <c r="AB73" s="34"/>
      <c r="AC73" s="297"/>
      <c r="AD73" s="149">
        <v>28</v>
      </c>
      <c r="AE73" s="149"/>
      <c r="AF73" s="135"/>
      <c r="AG73" s="149"/>
      <c r="AH73" s="37"/>
    </row>
    <row r="74" spans="1:34" s="194" customFormat="1" ht="21" hidden="1" customHeight="1" x14ac:dyDescent="0.25">
      <c r="A74" s="353" t="s">
        <v>337</v>
      </c>
      <c r="B74" s="365" t="s">
        <v>338</v>
      </c>
      <c r="C74" s="229" t="s">
        <v>103</v>
      </c>
      <c r="D74" s="470">
        <v>50</v>
      </c>
      <c r="E74" s="297"/>
      <c r="F74" s="149">
        <v>50</v>
      </c>
      <c r="G74" s="135">
        <v>20</v>
      </c>
      <c r="H74" s="135">
        <v>30</v>
      </c>
      <c r="I74" s="135"/>
      <c r="J74" s="135"/>
      <c r="K74" s="328">
        <v>6</v>
      </c>
      <c r="L74" s="135"/>
      <c r="M74" s="386"/>
      <c r="N74" s="149"/>
      <c r="O74" s="135"/>
      <c r="P74" s="149"/>
      <c r="Q74" s="386"/>
      <c r="R74" s="149"/>
      <c r="S74" s="149"/>
      <c r="T74" s="135"/>
      <c r="U74" s="149"/>
      <c r="V74" s="320"/>
      <c r="W74" s="386"/>
      <c r="X74" s="696"/>
      <c r="Y74" s="149"/>
      <c r="Z74" s="135"/>
      <c r="AA74" s="696"/>
      <c r="AB74" s="34"/>
      <c r="AC74" s="297"/>
      <c r="AD74" s="149"/>
      <c r="AE74" s="149"/>
      <c r="AF74" s="135"/>
      <c r="AG74" s="149">
        <v>50</v>
      </c>
      <c r="AH74" s="37"/>
    </row>
    <row r="75" spans="1:34" s="227" customFormat="1" ht="40.5" customHeight="1" x14ac:dyDescent="0.25">
      <c r="A75" s="357" t="s">
        <v>339</v>
      </c>
      <c r="B75" s="237" t="s">
        <v>129</v>
      </c>
      <c r="C75" s="349" t="s">
        <v>49</v>
      </c>
      <c r="D75" s="475">
        <f>E75+F75</f>
        <v>90</v>
      </c>
      <c r="E75" s="336">
        <v>8</v>
      </c>
      <c r="F75" s="152">
        <v>82</v>
      </c>
      <c r="G75" s="152">
        <v>38</v>
      </c>
      <c r="H75" s="152">
        <v>44</v>
      </c>
      <c r="I75" s="152">
        <v>0</v>
      </c>
      <c r="J75" s="152">
        <v>0</v>
      </c>
      <c r="K75" s="335">
        <v>0</v>
      </c>
      <c r="L75" s="152">
        <v>0</v>
      </c>
      <c r="M75" s="381">
        <v>0</v>
      </c>
      <c r="N75" s="152">
        <v>0</v>
      </c>
      <c r="O75" s="152">
        <v>0</v>
      </c>
      <c r="P75" s="152">
        <v>0</v>
      </c>
      <c r="Q75" s="381">
        <v>0</v>
      </c>
      <c r="R75" s="152">
        <v>0</v>
      </c>
      <c r="S75" s="152">
        <v>0</v>
      </c>
      <c r="T75" s="152">
        <v>0</v>
      </c>
      <c r="U75" s="152">
        <v>0</v>
      </c>
      <c r="V75" s="336">
        <v>0</v>
      </c>
      <c r="W75" s="381">
        <v>0</v>
      </c>
      <c r="X75" s="700">
        <v>0</v>
      </c>
      <c r="Y75" s="152">
        <v>0</v>
      </c>
      <c r="Z75" s="152">
        <v>0</v>
      </c>
      <c r="AA75" s="700">
        <v>0</v>
      </c>
      <c r="AB75" s="42">
        <v>0</v>
      </c>
      <c r="AC75" s="336">
        <v>0</v>
      </c>
      <c r="AD75" s="152">
        <v>0</v>
      </c>
      <c r="AE75" s="152">
        <v>0</v>
      </c>
      <c r="AF75" s="152">
        <v>8</v>
      </c>
      <c r="AG75" s="385">
        <v>82</v>
      </c>
      <c r="AH75" s="226">
        <v>0</v>
      </c>
    </row>
    <row r="76" spans="1:34" s="194" customFormat="1" ht="33.75" hidden="1" customHeight="1" x14ac:dyDescent="0.25">
      <c r="A76" s="353" t="s">
        <v>340</v>
      </c>
      <c r="B76" s="365" t="s">
        <v>341</v>
      </c>
      <c r="C76" s="350"/>
      <c r="D76" s="470">
        <v>16</v>
      </c>
      <c r="E76" s="297">
        <v>2</v>
      </c>
      <c r="F76" s="149">
        <v>14</v>
      </c>
      <c r="G76" s="135">
        <v>6</v>
      </c>
      <c r="H76" s="135">
        <v>8</v>
      </c>
      <c r="I76" s="135"/>
      <c r="J76" s="135"/>
      <c r="K76" s="328"/>
      <c r="L76" s="135"/>
      <c r="M76" s="386"/>
      <c r="N76" s="149"/>
      <c r="O76" s="135"/>
      <c r="P76" s="149"/>
      <c r="Q76" s="386"/>
      <c r="R76" s="149"/>
      <c r="S76" s="149"/>
      <c r="T76" s="135"/>
      <c r="U76" s="149"/>
      <c r="V76" s="320"/>
      <c r="W76" s="386"/>
      <c r="X76" s="696"/>
      <c r="Y76" s="149"/>
      <c r="Z76" s="135"/>
      <c r="AA76" s="696"/>
      <c r="AB76" s="34"/>
      <c r="AC76" s="297"/>
      <c r="AD76" s="149"/>
      <c r="AE76" s="149"/>
      <c r="AF76" s="135">
        <v>2</v>
      </c>
      <c r="AG76" s="149">
        <v>14</v>
      </c>
      <c r="AH76" s="37"/>
    </row>
    <row r="77" spans="1:34" s="194" customFormat="1" hidden="1" x14ac:dyDescent="0.25">
      <c r="A77" s="353" t="s">
        <v>342</v>
      </c>
      <c r="B77" s="365" t="s">
        <v>343</v>
      </c>
      <c r="C77" s="350"/>
      <c r="D77" s="470">
        <v>16</v>
      </c>
      <c r="E77" s="297">
        <v>2</v>
      </c>
      <c r="F77" s="149">
        <v>14</v>
      </c>
      <c r="G77" s="135">
        <v>4</v>
      </c>
      <c r="H77" s="135">
        <v>10</v>
      </c>
      <c r="I77" s="135"/>
      <c r="J77" s="135"/>
      <c r="K77" s="328"/>
      <c r="L77" s="135"/>
      <c r="M77" s="386"/>
      <c r="N77" s="149"/>
      <c r="O77" s="135"/>
      <c r="P77" s="149"/>
      <c r="Q77" s="386"/>
      <c r="R77" s="149"/>
      <c r="S77" s="149"/>
      <c r="T77" s="135"/>
      <c r="U77" s="149"/>
      <c r="V77" s="320"/>
      <c r="W77" s="386"/>
      <c r="X77" s="696"/>
      <c r="Y77" s="149"/>
      <c r="Z77" s="135"/>
      <c r="AA77" s="696"/>
      <c r="AB77" s="34"/>
      <c r="AC77" s="297"/>
      <c r="AD77" s="149"/>
      <c r="AE77" s="149"/>
      <c r="AF77" s="135">
        <v>2</v>
      </c>
      <c r="AG77" s="149">
        <v>14</v>
      </c>
      <c r="AH77" s="37"/>
    </row>
    <row r="78" spans="1:34" s="194" customFormat="1" hidden="1" x14ac:dyDescent="0.25">
      <c r="A78" s="353" t="s">
        <v>344</v>
      </c>
      <c r="B78" s="365" t="s">
        <v>345</v>
      </c>
      <c r="C78" s="350"/>
      <c r="D78" s="470">
        <v>16</v>
      </c>
      <c r="E78" s="297">
        <v>2</v>
      </c>
      <c r="F78" s="149">
        <v>14</v>
      </c>
      <c r="G78" s="135">
        <v>4</v>
      </c>
      <c r="H78" s="135">
        <v>10</v>
      </c>
      <c r="I78" s="135"/>
      <c r="J78" s="135"/>
      <c r="K78" s="328"/>
      <c r="L78" s="135"/>
      <c r="M78" s="386"/>
      <c r="N78" s="149"/>
      <c r="O78" s="135"/>
      <c r="P78" s="149"/>
      <c r="Q78" s="386"/>
      <c r="R78" s="149"/>
      <c r="S78" s="149"/>
      <c r="T78" s="135"/>
      <c r="U78" s="149"/>
      <c r="V78" s="320"/>
      <c r="W78" s="386"/>
      <c r="X78" s="696"/>
      <c r="Y78" s="149"/>
      <c r="Z78" s="135"/>
      <c r="AA78" s="696"/>
      <c r="AB78" s="34"/>
      <c r="AC78" s="297"/>
      <c r="AD78" s="149"/>
      <c r="AE78" s="149"/>
      <c r="AF78" s="135">
        <v>2</v>
      </c>
      <c r="AG78" s="149">
        <v>14</v>
      </c>
      <c r="AH78" s="37"/>
    </row>
    <row r="79" spans="1:34" s="194" customFormat="1" ht="22.5" hidden="1" customHeight="1" x14ac:dyDescent="0.25">
      <c r="A79" s="353" t="s">
        <v>346</v>
      </c>
      <c r="B79" s="365" t="s">
        <v>347</v>
      </c>
      <c r="C79" s="350"/>
      <c r="D79" s="470">
        <v>8</v>
      </c>
      <c r="E79" s="297"/>
      <c r="F79" s="149">
        <v>8</v>
      </c>
      <c r="G79" s="135">
        <v>8</v>
      </c>
      <c r="H79" s="135"/>
      <c r="I79" s="135"/>
      <c r="J79" s="135"/>
      <c r="K79" s="328"/>
      <c r="L79" s="135"/>
      <c r="M79" s="386"/>
      <c r="N79" s="149"/>
      <c r="O79" s="135"/>
      <c r="P79" s="149"/>
      <c r="Q79" s="386"/>
      <c r="R79" s="149"/>
      <c r="S79" s="149"/>
      <c r="T79" s="135"/>
      <c r="U79" s="149"/>
      <c r="V79" s="320"/>
      <c r="W79" s="386"/>
      <c r="X79" s="696"/>
      <c r="Y79" s="149"/>
      <c r="Z79" s="135"/>
      <c r="AA79" s="696"/>
      <c r="AB79" s="34"/>
      <c r="AC79" s="297"/>
      <c r="AD79" s="149"/>
      <c r="AE79" s="149"/>
      <c r="AF79" s="135"/>
      <c r="AG79" s="149">
        <v>8</v>
      </c>
      <c r="AH79" s="37"/>
    </row>
    <row r="80" spans="1:34" s="194" customFormat="1" ht="25.5" hidden="1" customHeight="1" x14ac:dyDescent="0.25">
      <c r="A80" s="353" t="s">
        <v>348</v>
      </c>
      <c r="B80" s="365" t="s">
        <v>349</v>
      </c>
      <c r="C80" s="350"/>
      <c r="D80" s="470">
        <v>28</v>
      </c>
      <c r="E80" s="297">
        <v>2</v>
      </c>
      <c r="F80" s="149">
        <v>26</v>
      </c>
      <c r="G80" s="135">
        <v>10</v>
      </c>
      <c r="H80" s="135">
        <v>16</v>
      </c>
      <c r="I80" s="135"/>
      <c r="J80" s="135"/>
      <c r="K80" s="328"/>
      <c r="L80" s="135"/>
      <c r="M80" s="386"/>
      <c r="N80" s="149"/>
      <c r="O80" s="135"/>
      <c r="P80" s="149"/>
      <c r="Q80" s="386"/>
      <c r="R80" s="149"/>
      <c r="S80" s="149"/>
      <c r="T80" s="135"/>
      <c r="U80" s="149"/>
      <c r="V80" s="320"/>
      <c r="W80" s="386"/>
      <c r="X80" s="696"/>
      <c r="Y80" s="149"/>
      <c r="Z80" s="135"/>
      <c r="AA80" s="696"/>
      <c r="AB80" s="34"/>
      <c r="AC80" s="297"/>
      <c r="AD80" s="149"/>
      <c r="AE80" s="149"/>
      <c r="AF80" s="135">
        <v>2</v>
      </c>
      <c r="AG80" s="149">
        <v>26</v>
      </c>
      <c r="AH80" s="37"/>
    </row>
    <row r="81" spans="1:34" s="194" customFormat="1" ht="21" hidden="1" customHeight="1" x14ac:dyDescent="0.25">
      <c r="A81" s="353" t="s">
        <v>350</v>
      </c>
      <c r="B81" s="365" t="s">
        <v>351</v>
      </c>
      <c r="C81" s="350"/>
      <c r="D81" s="470">
        <v>4</v>
      </c>
      <c r="E81" s="297"/>
      <c r="F81" s="149">
        <v>4</v>
      </c>
      <c r="G81" s="135">
        <v>4</v>
      </c>
      <c r="H81" s="135"/>
      <c r="I81" s="135"/>
      <c r="J81" s="135"/>
      <c r="K81" s="328"/>
      <c r="L81" s="135"/>
      <c r="M81" s="386"/>
      <c r="N81" s="149"/>
      <c r="O81" s="135"/>
      <c r="P81" s="149"/>
      <c r="Q81" s="386"/>
      <c r="R81" s="149"/>
      <c r="S81" s="149"/>
      <c r="T81" s="135"/>
      <c r="U81" s="149"/>
      <c r="V81" s="320"/>
      <c r="W81" s="386"/>
      <c r="X81" s="696"/>
      <c r="Y81" s="149"/>
      <c r="Z81" s="135"/>
      <c r="AA81" s="696"/>
      <c r="AB81" s="34"/>
      <c r="AC81" s="297"/>
      <c r="AD81" s="149"/>
      <c r="AE81" s="149"/>
      <c r="AF81" s="135"/>
      <c r="AG81" s="149">
        <v>4</v>
      </c>
      <c r="AH81" s="37"/>
    </row>
    <row r="82" spans="1:34" s="194" customFormat="1" ht="23.25" hidden="1" customHeight="1" x14ac:dyDescent="0.25">
      <c r="A82" s="353" t="s">
        <v>352</v>
      </c>
      <c r="B82" s="365" t="s">
        <v>353</v>
      </c>
      <c r="C82" s="350"/>
      <c r="D82" s="470">
        <v>2</v>
      </c>
      <c r="E82" s="297"/>
      <c r="F82" s="149">
        <v>2</v>
      </c>
      <c r="G82" s="135">
        <v>2</v>
      </c>
      <c r="H82" s="135"/>
      <c r="I82" s="135"/>
      <c r="J82" s="135"/>
      <c r="K82" s="328"/>
      <c r="L82" s="135"/>
      <c r="M82" s="386"/>
      <c r="N82" s="149"/>
      <c r="O82" s="135"/>
      <c r="P82" s="149"/>
      <c r="Q82" s="386"/>
      <c r="R82" s="149"/>
      <c r="S82" s="149"/>
      <c r="T82" s="135"/>
      <c r="U82" s="149"/>
      <c r="V82" s="320"/>
      <c r="W82" s="386"/>
      <c r="X82" s="696"/>
      <c r="Y82" s="149"/>
      <c r="Z82" s="135"/>
      <c r="AA82" s="696"/>
      <c r="AB82" s="34"/>
      <c r="AC82" s="297"/>
      <c r="AD82" s="149"/>
      <c r="AE82" s="149"/>
      <c r="AF82" s="135"/>
      <c r="AG82" s="149">
        <v>2</v>
      </c>
      <c r="AH82" s="37"/>
    </row>
    <row r="83" spans="1:34" s="234" customFormat="1" ht="21" customHeight="1" x14ac:dyDescent="0.25">
      <c r="A83" s="359" t="s">
        <v>354</v>
      </c>
      <c r="B83" s="366" t="s">
        <v>130</v>
      </c>
      <c r="C83" s="351" t="s">
        <v>49</v>
      </c>
      <c r="D83" s="476">
        <v>36</v>
      </c>
      <c r="E83" s="378"/>
      <c r="F83" s="154"/>
      <c r="G83" s="141"/>
      <c r="H83" s="141"/>
      <c r="I83" s="141"/>
      <c r="J83" s="141"/>
      <c r="K83" s="340"/>
      <c r="L83" s="141">
        <v>36</v>
      </c>
      <c r="M83" s="376"/>
      <c r="N83" s="154"/>
      <c r="O83" s="141"/>
      <c r="P83" s="154"/>
      <c r="Q83" s="376"/>
      <c r="R83" s="154"/>
      <c r="S83" s="154"/>
      <c r="T83" s="141"/>
      <c r="U83" s="154"/>
      <c r="V83" s="339"/>
      <c r="W83" s="376"/>
      <c r="X83" s="702"/>
      <c r="Y83" s="154"/>
      <c r="Z83" s="141"/>
      <c r="AA83" s="702"/>
      <c r="AB83" s="380">
        <v>36</v>
      </c>
      <c r="AC83" s="378"/>
      <c r="AD83" s="154"/>
      <c r="AE83" s="154"/>
      <c r="AF83" s="141"/>
      <c r="AG83" s="154"/>
      <c r="AH83" s="47"/>
    </row>
    <row r="84" spans="1:34" s="234" customFormat="1" ht="21" customHeight="1" x14ac:dyDescent="0.25">
      <c r="A84" s="359" t="s">
        <v>423</v>
      </c>
      <c r="B84" s="366" t="s">
        <v>131</v>
      </c>
      <c r="C84" s="351" t="s">
        <v>49</v>
      </c>
      <c r="D84" s="476">
        <v>36</v>
      </c>
      <c r="E84" s="378"/>
      <c r="F84" s="154"/>
      <c r="G84" s="141"/>
      <c r="H84" s="141"/>
      <c r="I84" s="141"/>
      <c r="J84" s="141"/>
      <c r="K84" s="340"/>
      <c r="L84" s="141">
        <v>36</v>
      </c>
      <c r="M84" s="376"/>
      <c r="N84" s="154"/>
      <c r="O84" s="141"/>
      <c r="P84" s="154"/>
      <c r="Q84" s="376"/>
      <c r="R84" s="154"/>
      <c r="S84" s="154"/>
      <c r="T84" s="141"/>
      <c r="U84" s="154"/>
      <c r="V84" s="339"/>
      <c r="W84" s="376"/>
      <c r="X84" s="702"/>
      <c r="Y84" s="154"/>
      <c r="Z84" s="141"/>
      <c r="AA84" s="702"/>
      <c r="AB84" s="43"/>
      <c r="AC84" s="378"/>
      <c r="AD84" s="154"/>
      <c r="AE84" s="154"/>
      <c r="AF84" s="141"/>
      <c r="AG84" s="154"/>
      <c r="AH84" s="236">
        <v>36</v>
      </c>
    </row>
    <row r="85" spans="1:34" s="234" customFormat="1" ht="24" customHeight="1" x14ac:dyDescent="0.25">
      <c r="A85" s="359" t="s">
        <v>355</v>
      </c>
      <c r="B85" s="366" t="s">
        <v>132</v>
      </c>
      <c r="C85" s="351" t="s">
        <v>49</v>
      </c>
      <c r="D85" s="476">
        <v>72</v>
      </c>
      <c r="E85" s="378"/>
      <c r="F85" s="154"/>
      <c r="G85" s="141"/>
      <c r="H85" s="141"/>
      <c r="I85" s="141"/>
      <c r="J85" s="141"/>
      <c r="K85" s="340"/>
      <c r="L85" s="141">
        <v>72</v>
      </c>
      <c r="M85" s="376"/>
      <c r="N85" s="154"/>
      <c r="O85" s="141"/>
      <c r="P85" s="154"/>
      <c r="Q85" s="376"/>
      <c r="R85" s="154"/>
      <c r="S85" s="154"/>
      <c r="T85" s="141"/>
      <c r="U85" s="154"/>
      <c r="V85" s="339"/>
      <c r="W85" s="376"/>
      <c r="X85" s="702"/>
      <c r="Y85" s="154"/>
      <c r="Z85" s="141"/>
      <c r="AA85" s="702"/>
      <c r="AB85" s="380">
        <v>72</v>
      </c>
      <c r="AC85" s="378"/>
      <c r="AD85" s="154"/>
      <c r="AE85" s="154"/>
      <c r="AF85" s="141"/>
      <c r="AG85" s="154"/>
      <c r="AH85" s="47"/>
    </row>
    <row r="86" spans="1:34" s="234" customFormat="1" ht="27.75" customHeight="1" x14ac:dyDescent="0.25">
      <c r="A86" s="359" t="s">
        <v>421</v>
      </c>
      <c r="B86" s="366" t="s">
        <v>126</v>
      </c>
      <c r="C86" s="351" t="s">
        <v>49</v>
      </c>
      <c r="D86" s="476">
        <v>180</v>
      </c>
      <c r="E86" s="378"/>
      <c r="F86" s="154"/>
      <c r="G86" s="141"/>
      <c r="H86" s="141"/>
      <c r="I86" s="141"/>
      <c r="J86" s="141"/>
      <c r="K86" s="340"/>
      <c r="L86" s="141">
        <v>180</v>
      </c>
      <c r="M86" s="376"/>
      <c r="N86" s="154"/>
      <c r="O86" s="141"/>
      <c r="P86" s="154"/>
      <c r="Q86" s="376"/>
      <c r="R86" s="154"/>
      <c r="S86" s="154"/>
      <c r="T86" s="141"/>
      <c r="U86" s="154"/>
      <c r="V86" s="339"/>
      <c r="W86" s="376"/>
      <c r="X86" s="702"/>
      <c r="Y86" s="154"/>
      <c r="Z86" s="141"/>
      <c r="AA86" s="702"/>
      <c r="AB86" s="380">
        <v>180</v>
      </c>
      <c r="AC86" s="378"/>
      <c r="AD86" s="154"/>
      <c r="AE86" s="154"/>
      <c r="AF86" s="141"/>
      <c r="AG86" s="154"/>
      <c r="AH86" s="47"/>
    </row>
    <row r="87" spans="1:34" s="234" customFormat="1" ht="21" customHeight="1" thickBot="1" x14ac:dyDescent="0.3">
      <c r="A87" s="360" t="s">
        <v>356</v>
      </c>
      <c r="B87" s="401" t="s">
        <v>317</v>
      </c>
      <c r="C87" s="402" t="s">
        <v>318</v>
      </c>
      <c r="D87" s="477">
        <v>8</v>
      </c>
      <c r="E87" s="409"/>
      <c r="F87" s="405"/>
      <c r="G87" s="404"/>
      <c r="H87" s="404"/>
      <c r="I87" s="404"/>
      <c r="J87" s="404"/>
      <c r="K87" s="406">
        <v>8</v>
      </c>
      <c r="L87" s="404"/>
      <c r="M87" s="407"/>
      <c r="N87" s="405"/>
      <c r="O87" s="404"/>
      <c r="P87" s="405"/>
      <c r="Q87" s="407"/>
      <c r="R87" s="405"/>
      <c r="S87" s="405"/>
      <c r="T87" s="404"/>
      <c r="U87" s="405"/>
      <c r="V87" s="403"/>
      <c r="W87" s="407"/>
      <c r="X87" s="703"/>
      <c r="Y87" s="405"/>
      <c r="Z87" s="404"/>
      <c r="AA87" s="703"/>
      <c r="AB87" s="408"/>
      <c r="AC87" s="409"/>
      <c r="AD87" s="405"/>
      <c r="AE87" s="405"/>
      <c r="AF87" s="404"/>
      <c r="AG87" s="405"/>
      <c r="AH87" s="410"/>
    </row>
    <row r="88" spans="1:34" s="194" customFormat="1" ht="68.25" customHeight="1" x14ac:dyDescent="0.25">
      <c r="A88" s="411" t="s">
        <v>133</v>
      </c>
      <c r="B88" s="412" t="s">
        <v>134</v>
      </c>
      <c r="C88" s="413" t="s">
        <v>357</v>
      </c>
      <c r="D88" s="474">
        <f>E88+F88+K88+L88</f>
        <v>280</v>
      </c>
      <c r="E88" s="414">
        <f t="shared" ref="E88:L88" si="13">E89+E97+E98</f>
        <v>30</v>
      </c>
      <c r="F88" s="414">
        <f t="shared" si="13"/>
        <v>154</v>
      </c>
      <c r="G88" s="414">
        <f t="shared" si="13"/>
        <v>78</v>
      </c>
      <c r="H88" s="414">
        <f t="shared" si="13"/>
        <v>76</v>
      </c>
      <c r="I88" s="414">
        <f t="shared" si="13"/>
        <v>0</v>
      </c>
      <c r="J88" s="414">
        <f t="shared" si="13"/>
        <v>0</v>
      </c>
      <c r="K88" s="414">
        <f t="shared" si="13"/>
        <v>24</v>
      </c>
      <c r="L88" s="414">
        <f t="shared" si="13"/>
        <v>72</v>
      </c>
      <c r="M88" s="416">
        <v>0</v>
      </c>
      <c r="N88" s="155">
        <v>0</v>
      </c>
      <c r="O88" s="155">
        <v>0</v>
      </c>
      <c r="P88" s="155">
        <v>0</v>
      </c>
      <c r="Q88" s="416">
        <v>0</v>
      </c>
      <c r="R88" s="155">
        <v>0</v>
      </c>
      <c r="S88" s="155">
        <v>0</v>
      </c>
      <c r="T88" s="155">
        <v>0</v>
      </c>
      <c r="U88" s="155">
        <v>0</v>
      </c>
      <c r="V88" s="414">
        <v>0</v>
      </c>
      <c r="W88" s="416">
        <v>0</v>
      </c>
      <c r="X88" s="699">
        <v>0</v>
      </c>
      <c r="Y88" s="155">
        <v>0</v>
      </c>
      <c r="Z88" s="155">
        <v>14</v>
      </c>
      <c r="AA88" s="699">
        <v>82</v>
      </c>
      <c r="AB88" s="44">
        <v>0</v>
      </c>
      <c r="AC88" s="414">
        <v>16</v>
      </c>
      <c r="AD88" s="155">
        <v>72</v>
      </c>
      <c r="AE88" s="155">
        <v>72</v>
      </c>
      <c r="AF88" s="155">
        <v>0</v>
      </c>
      <c r="AG88" s="155">
        <v>0</v>
      </c>
      <c r="AH88" s="44">
        <v>0</v>
      </c>
    </row>
    <row r="89" spans="1:34" s="227" customFormat="1" ht="78" customHeight="1" x14ac:dyDescent="0.25">
      <c r="A89" s="357" t="s">
        <v>358</v>
      </c>
      <c r="B89" s="237" t="s">
        <v>135</v>
      </c>
      <c r="C89" s="348" t="s">
        <v>97</v>
      </c>
      <c r="D89" s="475">
        <f>E89+F89+K89</f>
        <v>196</v>
      </c>
      <c r="E89" s="336">
        <v>30</v>
      </c>
      <c r="F89" s="152">
        <v>154</v>
      </c>
      <c r="G89" s="152">
        <v>78</v>
      </c>
      <c r="H89" s="152">
        <v>76</v>
      </c>
      <c r="I89" s="152">
        <v>0</v>
      </c>
      <c r="J89" s="152">
        <v>0</v>
      </c>
      <c r="K89" s="394">
        <f>K97+K98</f>
        <v>12</v>
      </c>
      <c r="L89" s="152">
        <v>0</v>
      </c>
      <c r="M89" s="381">
        <v>0</v>
      </c>
      <c r="N89" s="152">
        <v>0</v>
      </c>
      <c r="O89" s="152">
        <v>0</v>
      </c>
      <c r="P89" s="152">
        <v>0</v>
      </c>
      <c r="Q89" s="381">
        <v>0</v>
      </c>
      <c r="R89" s="152">
        <v>0</v>
      </c>
      <c r="S89" s="152">
        <v>0</v>
      </c>
      <c r="T89" s="149">
        <v>0</v>
      </c>
      <c r="U89" s="149">
        <v>0</v>
      </c>
      <c r="V89" s="320">
        <v>0</v>
      </c>
      <c r="W89" s="381">
        <v>0</v>
      </c>
      <c r="X89" s="700">
        <v>0</v>
      </c>
      <c r="Y89" s="152">
        <v>0</v>
      </c>
      <c r="Z89" s="152">
        <v>14</v>
      </c>
      <c r="AA89" s="700">
        <v>82</v>
      </c>
      <c r="AB89" s="42">
        <v>0</v>
      </c>
      <c r="AC89" s="336">
        <v>16</v>
      </c>
      <c r="AD89" s="388">
        <v>72</v>
      </c>
      <c r="AE89" s="152">
        <v>0</v>
      </c>
      <c r="AF89" s="152">
        <v>0</v>
      </c>
      <c r="AG89" s="152">
        <v>0</v>
      </c>
      <c r="AH89" s="42">
        <v>0</v>
      </c>
    </row>
    <row r="90" spans="1:34" s="194" customFormat="1" ht="21" hidden="1" customHeight="1" x14ac:dyDescent="0.25">
      <c r="A90" s="353" t="s">
        <v>359</v>
      </c>
      <c r="B90" s="228" t="s">
        <v>360</v>
      </c>
      <c r="C90" s="343" t="s">
        <v>103</v>
      </c>
      <c r="D90" s="470">
        <v>30</v>
      </c>
      <c r="E90" s="297">
        <v>4</v>
      </c>
      <c r="F90" s="149">
        <v>26</v>
      </c>
      <c r="G90" s="135">
        <v>10</v>
      </c>
      <c r="H90" s="135">
        <v>16</v>
      </c>
      <c r="I90" s="135"/>
      <c r="J90" s="135"/>
      <c r="K90" s="328"/>
      <c r="L90" s="135"/>
      <c r="M90" s="386"/>
      <c r="N90" s="149"/>
      <c r="O90" s="135"/>
      <c r="P90" s="149"/>
      <c r="Q90" s="389"/>
      <c r="R90" s="152"/>
      <c r="S90" s="152"/>
      <c r="T90" s="140"/>
      <c r="U90" s="152"/>
      <c r="V90" s="336"/>
      <c r="W90" s="389"/>
      <c r="X90" s="700"/>
      <c r="Y90" s="152"/>
      <c r="Z90" s="140"/>
      <c r="AA90" s="700"/>
      <c r="AB90" s="42"/>
      <c r="AC90" s="297">
        <v>4</v>
      </c>
      <c r="AD90" s="149">
        <v>26</v>
      </c>
      <c r="AE90" s="149"/>
      <c r="AF90" s="140"/>
      <c r="AG90" s="152"/>
      <c r="AH90" s="42"/>
    </row>
    <row r="91" spans="1:34" s="194" customFormat="1" ht="21" hidden="1" customHeight="1" x14ac:dyDescent="0.25">
      <c r="A91" s="353" t="s">
        <v>361</v>
      </c>
      <c r="B91" s="228" t="s">
        <v>362</v>
      </c>
      <c r="C91" s="343" t="s">
        <v>103</v>
      </c>
      <c r="D91" s="470">
        <v>22</v>
      </c>
      <c r="E91" s="297">
        <v>4</v>
      </c>
      <c r="F91" s="149">
        <v>18</v>
      </c>
      <c r="G91" s="135">
        <v>8</v>
      </c>
      <c r="H91" s="135">
        <v>10</v>
      </c>
      <c r="I91" s="135"/>
      <c r="J91" s="135"/>
      <c r="K91" s="328"/>
      <c r="L91" s="135"/>
      <c r="M91" s="386"/>
      <c r="N91" s="149"/>
      <c r="O91" s="135"/>
      <c r="P91" s="149"/>
      <c r="Q91" s="386"/>
      <c r="R91" s="149"/>
      <c r="S91" s="149"/>
      <c r="T91" s="135"/>
      <c r="U91" s="149"/>
      <c r="V91" s="320"/>
      <c r="W91" s="386"/>
      <c r="X91" s="696"/>
      <c r="Y91" s="149"/>
      <c r="Z91" s="135"/>
      <c r="AA91" s="696"/>
      <c r="AB91" s="34"/>
      <c r="AC91" s="297">
        <v>4</v>
      </c>
      <c r="AD91" s="149">
        <v>18</v>
      </c>
      <c r="AE91" s="149"/>
      <c r="AF91" s="143"/>
      <c r="AG91" s="156"/>
      <c r="AH91" s="46"/>
    </row>
    <row r="92" spans="1:34" s="194" customFormat="1" ht="21" hidden="1" customHeight="1" x14ac:dyDescent="0.25">
      <c r="A92" s="353" t="s">
        <v>363</v>
      </c>
      <c r="B92" s="228" t="s">
        <v>364</v>
      </c>
      <c r="C92" s="343" t="s">
        <v>103</v>
      </c>
      <c r="D92" s="470">
        <v>20</v>
      </c>
      <c r="E92" s="297">
        <v>4</v>
      </c>
      <c r="F92" s="149">
        <v>16</v>
      </c>
      <c r="G92" s="135">
        <v>6</v>
      </c>
      <c r="H92" s="135">
        <v>10</v>
      </c>
      <c r="I92" s="135"/>
      <c r="J92" s="135"/>
      <c r="K92" s="328"/>
      <c r="L92" s="135"/>
      <c r="M92" s="386"/>
      <c r="N92" s="149"/>
      <c r="O92" s="135"/>
      <c r="P92" s="149"/>
      <c r="Q92" s="386"/>
      <c r="R92" s="149"/>
      <c r="S92" s="149"/>
      <c r="T92" s="135"/>
      <c r="U92" s="149"/>
      <c r="V92" s="320"/>
      <c r="W92" s="386"/>
      <c r="X92" s="696"/>
      <c r="Y92" s="149"/>
      <c r="Z92" s="135"/>
      <c r="AA92" s="696"/>
      <c r="AB92" s="34"/>
      <c r="AC92" s="297">
        <v>4</v>
      </c>
      <c r="AD92" s="149">
        <v>16</v>
      </c>
      <c r="AE92" s="149"/>
      <c r="AF92" s="143"/>
      <c r="AG92" s="156"/>
      <c r="AH92" s="46"/>
    </row>
    <row r="93" spans="1:34" s="194" customFormat="1" ht="21" hidden="1" customHeight="1" x14ac:dyDescent="0.25">
      <c r="A93" s="353" t="s">
        <v>365</v>
      </c>
      <c r="B93" s="228" t="s">
        <v>366</v>
      </c>
      <c r="C93" s="343" t="s">
        <v>103</v>
      </c>
      <c r="D93" s="470">
        <v>16</v>
      </c>
      <c r="E93" s="297">
        <v>4</v>
      </c>
      <c r="F93" s="149">
        <v>12</v>
      </c>
      <c r="G93" s="135">
        <v>4</v>
      </c>
      <c r="H93" s="135">
        <v>8</v>
      </c>
      <c r="I93" s="135"/>
      <c r="J93" s="135"/>
      <c r="K93" s="328"/>
      <c r="L93" s="135"/>
      <c r="M93" s="386"/>
      <c r="N93" s="149"/>
      <c r="O93" s="135"/>
      <c r="P93" s="149"/>
      <c r="Q93" s="386"/>
      <c r="R93" s="149"/>
      <c r="S93" s="149"/>
      <c r="T93" s="135"/>
      <c r="U93" s="149"/>
      <c r="V93" s="320"/>
      <c r="W93" s="386"/>
      <c r="X93" s="696"/>
      <c r="Y93" s="149"/>
      <c r="Z93" s="135"/>
      <c r="AA93" s="696"/>
      <c r="AB93" s="34"/>
      <c r="AC93" s="297">
        <v>4</v>
      </c>
      <c r="AD93" s="149">
        <v>12</v>
      </c>
      <c r="AE93" s="149"/>
      <c r="AF93" s="143"/>
      <c r="AG93" s="156"/>
      <c r="AH93" s="46"/>
    </row>
    <row r="94" spans="1:34" s="194" customFormat="1" ht="21" hidden="1" customHeight="1" x14ac:dyDescent="0.25">
      <c r="A94" s="353" t="s">
        <v>367</v>
      </c>
      <c r="B94" s="228" t="s">
        <v>368</v>
      </c>
      <c r="C94" s="343" t="s">
        <v>49</v>
      </c>
      <c r="D94" s="470">
        <v>22</v>
      </c>
      <c r="E94" s="297">
        <v>6</v>
      </c>
      <c r="F94" s="149">
        <v>16</v>
      </c>
      <c r="G94" s="135">
        <v>14</v>
      </c>
      <c r="H94" s="135">
        <v>2</v>
      </c>
      <c r="I94" s="135"/>
      <c r="J94" s="135"/>
      <c r="K94" s="328"/>
      <c r="L94" s="135"/>
      <c r="M94" s="386"/>
      <c r="N94" s="149"/>
      <c r="O94" s="135"/>
      <c r="P94" s="149"/>
      <c r="Q94" s="386"/>
      <c r="R94" s="149"/>
      <c r="S94" s="149"/>
      <c r="T94" s="135"/>
      <c r="U94" s="149"/>
      <c r="V94" s="320"/>
      <c r="W94" s="386"/>
      <c r="X94" s="696"/>
      <c r="Y94" s="149"/>
      <c r="Z94" s="135">
        <v>6</v>
      </c>
      <c r="AA94" s="696">
        <v>16</v>
      </c>
      <c r="AB94" s="34"/>
      <c r="AC94" s="297"/>
      <c r="AD94" s="149"/>
      <c r="AE94" s="149"/>
      <c r="AF94" s="143"/>
      <c r="AG94" s="156"/>
      <c r="AH94" s="46"/>
    </row>
    <row r="95" spans="1:34" s="194" customFormat="1" ht="21" hidden="1" customHeight="1" x14ac:dyDescent="0.25">
      <c r="A95" s="353" t="s">
        <v>369</v>
      </c>
      <c r="B95" s="228" t="s">
        <v>370</v>
      </c>
      <c r="C95" s="343" t="s">
        <v>371</v>
      </c>
      <c r="D95" s="470">
        <v>20</v>
      </c>
      <c r="E95" s="297">
        <v>4</v>
      </c>
      <c r="F95" s="149">
        <v>16</v>
      </c>
      <c r="G95" s="135">
        <v>10</v>
      </c>
      <c r="H95" s="135">
        <v>6</v>
      </c>
      <c r="I95" s="135"/>
      <c r="J95" s="135"/>
      <c r="K95" s="328"/>
      <c r="L95" s="135"/>
      <c r="M95" s="386"/>
      <c r="N95" s="149"/>
      <c r="O95" s="135"/>
      <c r="P95" s="149"/>
      <c r="Q95" s="386"/>
      <c r="R95" s="149"/>
      <c r="S95" s="149"/>
      <c r="T95" s="135"/>
      <c r="U95" s="149"/>
      <c r="V95" s="320"/>
      <c r="W95" s="386"/>
      <c r="X95" s="696" t="s">
        <v>36</v>
      </c>
      <c r="Y95" s="149"/>
      <c r="Z95" s="135">
        <v>4</v>
      </c>
      <c r="AA95" s="696">
        <v>16</v>
      </c>
      <c r="AB95" s="34"/>
      <c r="AC95" s="297"/>
      <c r="AD95" s="149"/>
      <c r="AE95" s="149"/>
      <c r="AF95" s="135"/>
      <c r="AG95" s="149"/>
      <c r="AH95" s="34"/>
    </row>
    <row r="96" spans="1:34" s="194" customFormat="1" ht="21" hidden="1" customHeight="1" x14ac:dyDescent="0.25">
      <c r="A96" s="353" t="s">
        <v>372</v>
      </c>
      <c r="B96" s="228" t="s">
        <v>373</v>
      </c>
      <c r="C96" s="343" t="s">
        <v>49</v>
      </c>
      <c r="D96" s="470">
        <v>54</v>
      </c>
      <c r="E96" s="297">
        <v>4</v>
      </c>
      <c r="F96" s="149">
        <v>50</v>
      </c>
      <c r="G96" s="135">
        <v>26</v>
      </c>
      <c r="H96" s="135">
        <v>24</v>
      </c>
      <c r="I96" s="135"/>
      <c r="J96" s="135"/>
      <c r="K96" s="328"/>
      <c r="L96" s="135"/>
      <c r="M96" s="386"/>
      <c r="N96" s="149"/>
      <c r="O96" s="135"/>
      <c r="P96" s="149"/>
      <c r="Q96" s="386"/>
      <c r="R96" s="149"/>
      <c r="S96" s="149"/>
      <c r="T96" s="135"/>
      <c r="U96" s="149"/>
      <c r="V96" s="320"/>
      <c r="W96" s="386"/>
      <c r="X96" s="696"/>
      <c r="Y96" s="149"/>
      <c r="Z96" s="135">
        <v>4</v>
      </c>
      <c r="AA96" s="696">
        <v>50</v>
      </c>
      <c r="AB96" s="34"/>
      <c r="AC96" s="297"/>
      <c r="AD96" s="149"/>
      <c r="AE96" s="149"/>
      <c r="AF96" s="135"/>
      <c r="AG96" s="149"/>
      <c r="AH96" s="34"/>
    </row>
    <row r="97" spans="1:34" s="234" customFormat="1" ht="30.75" customHeight="1" x14ac:dyDescent="0.25">
      <c r="A97" s="367" t="s">
        <v>420</v>
      </c>
      <c r="B97" s="362" t="s">
        <v>126</v>
      </c>
      <c r="C97" s="351" t="s">
        <v>49</v>
      </c>
      <c r="D97" s="476">
        <v>72</v>
      </c>
      <c r="E97" s="378"/>
      <c r="F97" s="154"/>
      <c r="G97" s="141"/>
      <c r="H97" s="141"/>
      <c r="I97" s="141"/>
      <c r="J97" s="141"/>
      <c r="K97" s="340"/>
      <c r="L97" s="141">
        <v>72</v>
      </c>
      <c r="M97" s="376"/>
      <c r="N97" s="154"/>
      <c r="O97" s="141"/>
      <c r="P97" s="154"/>
      <c r="Q97" s="386"/>
      <c r="R97" s="149"/>
      <c r="S97" s="149"/>
      <c r="T97" s="135"/>
      <c r="U97" s="149"/>
      <c r="V97" s="320"/>
      <c r="W97" s="386"/>
      <c r="X97" s="696"/>
      <c r="Y97" s="149"/>
      <c r="Z97" s="135"/>
      <c r="AA97" s="696"/>
      <c r="AB97" s="34"/>
      <c r="AC97" s="297"/>
      <c r="AD97" s="149"/>
      <c r="AE97" s="390">
        <v>72</v>
      </c>
      <c r="AF97" s="135"/>
      <c r="AG97" s="149"/>
      <c r="AH97" s="34"/>
    </row>
    <row r="98" spans="1:34" s="234" customFormat="1" ht="21" customHeight="1" thickBot="1" x14ac:dyDescent="0.3">
      <c r="A98" s="360" t="s">
        <v>374</v>
      </c>
      <c r="B98" s="423" t="s">
        <v>317</v>
      </c>
      <c r="C98" s="402" t="s">
        <v>318</v>
      </c>
      <c r="D98" s="477">
        <v>12</v>
      </c>
      <c r="E98" s="409"/>
      <c r="F98" s="405"/>
      <c r="G98" s="404"/>
      <c r="H98" s="404"/>
      <c r="I98" s="404"/>
      <c r="J98" s="404"/>
      <c r="K98" s="406">
        <v>12</v>
      </c>
      <c r="L98" s="404"/>
      <c r="M98" s="407"/>
      <c r="N98" s="405"/>
      <c r="O98" s="404"/>
      <c r="P98" s="405"/>
      <c r="Q98" s="424"/>
      <c r="R98" s="324"/>
      <c r="S98" s="324"/>
      <c r="T98" s="323"/>
      <c r="U98" s="324"/>
      <c r="V98" s="322"/>
      <c r="W98" s="424"/>
      <c r="X98" s="704"/>
      <c r="Y98" s="324"/>
      <c r="Z98" s="323"/>
      <c r="AA98" s="704"/>
      <c r="AB98" s="425"/>
      <c r="AC98" s="426"/>
      <c r="AD98" s="324"/>
      <c r="AE98" s="427"/>
      <c r="AF98" s="323"/>
      <c r="AG98" s="324"/>
      <c r="AH98" s="425"/>
    </row>
    <row r="99" spans="1:34" s="194" customFormat="1" ht="42.75" x14ac:dyDescent="0.25">
      <c r="A99" s="411" t="s">
        <v>136</v>
      </c>
      <c r="B99" s="428" t="s">
        <v>137</v>
      </c>
      <c r="C99" s="413" t="s">
        <v>375</v>
      </c>
      <c r="D99" s="478">
        <f>E99+F99+K99+L99</f>
        <v>308</v>
      </c>
      <c r="E99" s="414">
        <v>44</v>
      </c>
      <c r="F99" s="155">
        <v>176</v>
      </c>
      <c r="G99" s="155">
        <v>76</v>
      </c>
      <c r="H99" s="155">
        <v>100</v>
      </c>
      <c r="I99" s="155">
        <f>SUM(I100:I103)</f>
        <v>0</v>
      </c>
      <c r="J99" s="167">
        <v>0</v>
      </c>
      <c r="K99" s="418">
        <v>16</v>
      </c>
      <c r="L99" s="155">
        <v>72</v>
      </c>
      <c r="M99" s="416">
        <v>0</v>
      </c>
      <c r="N99" s="155">
        <v>0</v>
      </c>
      <c r="O99" s="155">
        <v>0</v>
      </c>
      <c r="P99" s="155">
        <v>0</v>
      </c>
      <c r="Q99" s="416">
        <v>0</v>
      </c>
      <c r="R99" s="155">
        <v>0</v>
      </c>
      <c r="S99" s="155">
        <v>0</v>
      </c>
      <c r="T99" s="155">
        <v>0</v>
      </c>
      <c r="U99" s="155">
        <v>0</v>
      </c>
      <c r="V99" s="414">
        <v>0</v>
      </c>
      <c r="W99" s="416">
        <v>0</v>
      </c>
      <c r="X99" s="699">
        <v>0</v>
      </c>
      <c r="Y99" s="155">
        <v>0</v>
      </c>
      <c r="Z99" s="155">
        <v>0</v>
      </c>
      <c r="AA99" s="699">
        <v>0</v>
      </c>
      <c r="AB99" s="44">
        <v>0</v>
      </c>
      <c r="AC99" s="414">
        <v>38</v>
      </c>
      <c r="AD99" s="155">
        <v>96</v>
      </c>
      <c r="AE99" s="155">
        <v>0</v>
      </c>
      <c r="AF99" s="155">
        <v>6</v>
      </c>
      <c r="AG99" s="155">
        <v>80</v>
      </c>
      <c r="AH99" s="44">
        <v>72</v>
      </c>
    </row>
    <row r="100" spans="1:34" s="227" customFormat="1" ht="21" customHeight="1" x14ac:dyDescent="0.25">
      <c r="A100" s="358" t="s">
        <v>376</v>
      </c>
      <c r="B100" s="369" t="s">
        <v>138</v>
      </c>
      <c r="C100" s="348" t="s">
        <v>49</v>
      </c>
      <c r="D100" s="475">
        <v>134</v>
      </c>
      <c r="E100" s="336">
        <v>38</v>
      </c>
      <c r="F100" s="152">
        <v>96</v>
      </c>
      <c r="G100" s="152">
        <v>40</v>
      </c>
      <c r="H100" s="152">
        <v>56</v>
      </c>
      <c r="I100" s="152"/>
      <c r="J100" s="152"/>
      <c r="K100" s="335"/>
      <c r="L100" s="152"/>
      <c r="M100" s="381"/>
      <c r="N100" s="152"/>
      <c r="O100" s="152"/>
      <c r="P100" s="152"/>
      <c r="Q100" s="381"/>
      <c r="R100" s="152"/>
      <c r="S100" s="152"/>
      <c r="T100" s="149"/>
      <c r="U100" s="149"/>
      <c r="V100" s="320"/>
      <c r="W100" s="381"/>
      <c r="X100" s="700"/>
      <c r="Y100" s="152"/>
      <c r="Z100" s="152"/>
      <c r="AA100" s="700"/>
      <c r="AB100" s="42"/>
      <c r="AC100" s="336">
        <v>38</v>
      </c>
      <c r="AD100" s="385">
        <v>96</v>
      </c>
      <c r="AE100" s="152"/>
      <c r="AF100" s="152"/>
      <c r="AG100" s="152"/>
      <c r="AH100" s="42"/>
    </row>
    <row r="101" spans="1:34" s="194" customFormat="1" ht="21" hidden="1" customHeight="1" x14ac:dyDescent="0.25">
      <c r="A101" s="353" t="s">
        <v>377</v>
      </c>
      <c r="B101" s="363" t="s">
        <v>378</v>
      </c>
      <c r="C101" s="187"/>
      <c r="D101" s="470">
        <v>76</v>
      </c>
      <c r="E101" s="297">
        <v>20</v>
      </c>
      <c r="F101" s="149">
        <v>56</v>
      </c>
      <c r="G101" s="135">
        <v>20</v>
      </c>
      <c r="H101" s="135">
        <v>36</v>
      </c>
      <c r="I101" s="140"/>
      <c r="J101" s="135"/>
      <c r="K101" s="328"/>
      <c r="L101" s="140"/>
      <c r="M101" s="386"/>
      <c r="N101" s="149"/>
      <c r="O101" s="135"/>
      <c r="P101" s="149"/>
      <c r="Q101" s="389"/>
      <c r="R101" s="152"/>
      <c r="S101" s="152"/>
      <c r="T101" s="140"/>
      <c r="U101" s="152"/>
      <c r="V101" s="336"/>
      <c r="W101" s="389"/>
      <c r="X101" s="700"/>
      <c r="Y101" s="152"/>
      <c r="Z101" s="140"/>
      <c r="AA101" s="700"/>
      <c r="AB101" s="42"/>
      <c r="AC101" s="297">
        <v>20</v>
      </c>
      <c r="AD101" s="149">
        <v>56</v>
      </c>
      <c r="AE101" s="149"/>
      <c r="AF101" s="140"/>
      <c r="AG101" s="152"/>
      <c r="AH101" s="42"/>
    </row>
    <row r="102" spans="1:34" s="194" customFormat="1" ht="21" hidden="1" customHeight="1" x14ac:dyDescent="0.25">
      <c r="A102" s="353" t="s">
        <v>379</v>
      </c>
      <c r="B102" s="363" t="s">
        <v>380</v>
      </c>
      <c r="C102" s="187"/>
      <c r="D102" s="470">
        <v>58</v>
      </c>
      <c r="E102" s="297">
        <v>18</v>
      </c>
      <c r="F102" s="149">
        <v>40</v>
      </c>
      <c r="G102" s="135">
        <v>20</v>
      </c>
      <c r="H102" s="135">
        <v>20</v>
      </c>
      <c r="I102" s="140"/>
      <c r="J102" s="135"/>
      <c r="K102" s="328"/>
      <c r="L102" s="140"/>
      <c r="M102" s="386"/>
      <c r="N102" s="149"/>
      <c r="O102" s="135"/>
      <c r="P102" s="149"/>
      <c r="Q102" s="386"/>
      <c r="R102" s="149"/>
      <c r="S102" s="149"/>
      <c r="T102" s="135"/>
      <c r="U102" s="149"/>
      <c r="V102" s="320"/>
      <c r="W102" s="386"/>
      <c r="X102" s="696"/>
      <c r="Y102" s="149"/>
      <c r="Z102" s="135"/>
      <c r="AA102" s="696"/>
      <c r="AB102" s="34"/>
      <c r="AC102" s="297">
        <v>18</v>
      </c>
      <c r="AD102" s="149">
        <v>40</v>
      </c>
      <c r="AE102" s="149"/>
      <c r="AF102" s="135"/>
      <c r="AG102" s="149"/>
      <c r="AH102" s="34"/>
    </row>
    <row r="103" spans="1:34" s="227" customFormat="1" ht="21" customHeight="1" x14ac:dyDescent="0.25">
      <c r="A103" s="348" t="s">
        <v>381</v>
      </c>
      <c r="B103" s="369" t="s">
        <v>139</v>
      </c>
      <c r="C103" s="348" t="s">
        <v>49</v>
      </c>
      <c r="D103" s="475">
        <v>86</v>
      </c>
      <c r="E103" s="336">
        <v>6</v>
      </c>
      <c r="F103" s="152">
        <v>80</v>
      </c>
      <c r="G103" s="152">
        <v>36</v>
      </c>
      <c r="H103" s="152">
        <v>44</v>
      </c>
      <c r="I103" s="152"/>
      <c r="J103" s="152"/>
      <c r="K103" s="335"/>
      <c r="L103" s="152"/>
      <c r="M103" s="381"/>
      <c r="N103" s="152"/>
      <c r="O103" s="152"/>
      <c r="P103" s="152"/>
      <c r="Q103" s="381"/>
      <c r="R103" s="152"/>
      <c r="S103" s="152"/>
      <c r="T103" s="152"/>
      <c r="U103" s="152"/>
      <c r="V103" s="336"/>
      <c r="W103" s="381"/>
      <c r="X103" s="700"/>
      <c r="Y103" s="152"/>
      <c r="Z103" s="152"/>
      <c r="AA103" s="700"/>
      <c r="AB103" s="42"/>
      <c r="AC103" s="336"/>
      <c r="AD103" s="152"/>
      <c r="AE103" s="152"/>
      <c r="AF103" s="152">
        <v>6</v>
      </c>
      <c r="AG103" s="385">
        <v>80</v>
      </c>
      <c r="AH103" s="42"/>
    </row>
    <row r="104" spans="1:34" s="194" customFormat="1" ht="21" hidden="1" customHeight="1" x14ac:dyDescent="0.25">
      <c r="A104" s="353" t="s">
        <v>382</v>
      </c>
      <c r="B104" s="363" t="s">
        <v>383</v>
      </c>
      <c r="C104" s="343"/>
      <c r="D104" s="470">
        <v>76</v>
      </c>
      <c r="E104" s="297"/>
      <c r="F104" s="149">
        <v>76</v>
      </c>
      <c r="G104" s="135">
        <v>34</v>
      </c>
      <c r="H104" s="135">
        <v>42</v>
      </c>
      <c r="I104" s="140"/>
      <c r="J104" s="135"/>
      <c r="K104" s="328"/>
      <c r="L104" s="140"/>
      <c r="M104" s="386"/>
      <c r="N104" s="149"/>
      <c r="O104" s="135"/>
      <c r="P104" s="149"/>
      <c r="Q104" s="389"/>
      <c r="R104" s="152"/>
      <c r="S104" s="152"/>
      <c r="T104" s="140"/>
      <c r="U104" s="152"/>
      <c r="V104" s="336"/>
      <c r="W104" s="389"/>
      <c r="X104" s="700"/>
      <c r="Y104" s="152"/>
      <c r="Z104" s="140"/>
      <c r="AA104" s="700"/>
      <c r="AB104" s="42"/>
      <c r="AC104" s="391"/>
      <c r="AD104" s="152"/>
      <c r="AE104" s="152"/>
      <c r="AF104" s="140"/>
      <c r="AG104" s="149">
        <v>76</v>
      </c>
      <c r="AH104" s="34"/>
    </row>
    <row r="105" spans="1:34" s="194" customFormat="1" ht="21" hidden="1" customHeight="1" x14ac:dyDescent="0.25">
      <c r="A105" s="353" t="s">
        <v>384</v>
      </c>
      <c r="B105" s="363" t="s">
        <v>373</v>
      </c>
      <c r="C105" s="343"/>
      <c r="D105" s="470">
        <v>10</v>
      </c>
      <c r="E105" s="297">
        <v>6</v>
      </c>
      <c r="F105" s="149">
        <v>4</v>
      </c>
      <c r="G105" s="135">
        <v>2</v>
      </c>
      <c r="H105" s="135">
        <v>2</v>
      </c>
      <c r="I105" s="140"/>
      <c r="J105" s="135"/>
      <c r="K105" s="328"/>
      <c r="L105" s="140"/>
      <c r="M105" s="386"/>
      <c r="N105" s="149"/>
      <c r="O105" s="135"/>
      <c r="P105" s="149"/>
      <c r="Q105" s="386"/>
      <c r="R105" s="149"/>
      <c r="S105" s="149"/>
      <c r="T105" s="135"/>
      <c r="U105" s="149"/>
      <c r="V105" s="320"/>
      <c r="W105" s="386"/>
      <c r="X105" s="696"/>
      <c r="Y105" s="149"/>
      <c r="Z105" s="135"/>
      <c r="AA105" s="696"/>
      <c r="AB105" s="34"/>
      <c r="AC105" s="297"/>
      <c r="AD105" s="149"/>
      <c r="AE105" s="149"/>
      <c r="AF105" s="135">
        <v>6</v>
      </c>
      <c r="AG105" s="149">
        <v>4</v>
      </c>
      <c r="AH105" s="34"/>
    </row>
    <row r="106" spans="1:34" s="234" customFormat="1" ht="32.25" customHeight="1" x14ac:dyDescent="0.25">
      <c r="A106" s="367" t="s">
        <v>419</v>
      </c>
      <c r="B106" s="362" t="s">
        <v>126</v>
      </c>
      <c r="C106" s="351" t="s">
        <v>49</v>
      </c>
      <c r="D106" s="476">
        <v>72</v>
      </c>
      <c r="E106" s="378"/>
      <c r="F106" s="154"/>
      <c r="G106" s="141"/>
      <c r="H106" s="141"/>
      <c r="I106" s="141"/>
      <c r="J106" s="141"/>
      <c r="K106" s="340"/>
      <c r="L106" s="141">
        <v>72</v>
      </c>
      <c r="M106" s="376"/>
      <c r="N106" s="154"/>
      <c r="O106" s="141"/>
      <c r="P106" s="154"/>
      <c r="Q106" s="386"/>
      <c r="R106" s="149"/>
      <c r="S106" s="149"/>
      <c r="T106" s="135"/>
      <c r="U106" s="149"/>
      <c r="V106" s="320"/>
      <c r="W106" s="386"/>
      <c r="X106" s="696"/>
      <c r="Y106" s="149"/>
      <c r="Z106" s="135"/>
      <c r="AA106" s="696"/>
      <c r="AB106" s="34"/>
      <c r="AC106" s="297"/>
      <c r="AD106" s="149"/>
      <c r="AE106" s="149"/>
      <c r="AF106" s="135"/>
      <c r="AG106" s="149"/>
      <c r="AH106" s="392">
        <v>72</v>
      </c>
    </row>
    <row r="107" spans="1:34" s="234" customFormat="1" ht="21" customHeight="1" thickBot="1" x14ac:dyDescent="0.3">
      <c r="A107" s="368" t="s">
        <v>385</v>
      </c>
      <c r="B107" s="429" t="s">
        <v>317</v>
      </c>
      <c r="C107" s="402" t="s">
        <v>318</v>
      </c>
      <c r="D107" s="477">
        <v>16</v>
      </c>
      <c r="E107" s="409"/>
      <c r="F107" s="405"/>
      <c r="G107" s="404"/>
      <c r="H107" s="404"/>
      <c r="I107" s="404"/>
      <c r="J107" s="404"/>
      <c r="K107" s="406">
        <v>16</v>
      </c>
      <c r="L107" s="404"/>
      <c r="M107" s="407"/>
      <c r="N107" s="405"/>
      <c r="O107" s="404"/>
      <c r="P107" s="405"/>
      <c r="Q107" s="424"/>
      <c r="R107" s="324"/>
      <c r="S107" s="324"/>
      <c r="T107" s="323"/>
      <c r="U107" s="324"/>
      <c r="V107" s="322"/>
      <c r="W107" s="424"/>
      <c r="X107" s="704"/>
      <c r="Y107" s="324"/>
      <c r="Z107" s="323"/>
      <c r="AA107" s="704"/>
      <c r="AB107" s="425"/>
      <c r="AC107" s="426"/>
      <c r="AD107" s="324"/>
      <c r="AE107" s="324"/>
      <c r="AF107" s="323"/>
      <c r="AG107" s="324"/>
      <c r="AH107" s="430"/>
    </row>
    <row r="108" spans="1:34" s="227" customFormat="1" ht="45" customHeight="1" x14ac:dyDescent="0.25">
      <c r="A108" s="431" t="s">
        <v>288</v>
      </c>
      <c r="B108" s="428" t="s">
        <v>386</v>
      </c>
      <c r="C108" s="413" t="s">
        <v>387</v>
      </c>
      <c r="D108" s="478">
        <f>E108+F108+K108+L108</f>
        <v>388</v>
      </c>
      <c r="E108" s="414">
        <v>10</v>
      </c>
      <c r="F108" s="155">
        <v>60</v>
      </c>
      <c r="G108" s="155">
        <v>40</v>
      </c>
      <c r="H108" s="155">
        <v>20</v>
      </c>
      <c r="I108" s="155">
        <v>0</v>
      </c>
      <c r="J108" s="155">
        <v>0</v>
      </c>
      <c r="K108" s="418">
        <v>30</v>
      </c>
      <c r="L108" s="155">
        <v>288</v>
      </c>
      <c r="M108" s="416">
        <v>0</v>
      </c>
      <c r="N108" s="155">
        <v>0</v>
      </c>
      <c r="O108" s="155">
        <v>0</v>
      </c>
      <c r="P108" s="155">
        <v>0</v>
      </c>
      <c r="Q108" s="416">
        <f>SUM(Q109:Q114)</f>
        <v>5</v>
      </c>
      <c r="R108" s="155">
        <v>30</v>
      </c>
      <c r="S108" s="155">
        <v>0</v>
      </c>
      <c r="T108" s="155">
        <v>5</v>
      </c>
      <c r="U108" s="155">
        <v>30</v>
      </c>
      <c r="V108" s="414">
        <v>180</v>
      </c>
      <c r="W108" s="416">
        <v>0</v>
      </c>
      <c r="X108" s="699">
        <v>0</v>
      </c>
      <c r="Y108" s="155">
        <v>108</v>
      </c>
      <c r="Z108" s="155">
        <v>0</v>
      </c>
      <c r="AA108" s="699">
        <v>0</v>
      </c>
      <c r="AB108" s="44">
        <v>0</v>
      </c>
      <c r="AC108" s="414">
        <v>0</v>
      </c>
      <c r="AD108" s="155">
        <v>0</v>
      </c>
      <c r="AE108" s="155">
        <v>0</v>
      </c>
      <c r="AF108" s="155">
        <v>0</v>
      </c>
      <c r="AG108" s="155">
        <v>0</v>
      </c>
      <c r="AH108" s="44">
        <v>0</v>
      </c>
    </row>
    <row r="109" spans="1:34" s="194" customFormat="1" ht="30" x14ac:dyDescent="0.25">
      <c r="A109" s="358" t="s">
        <v>388</v>
      </c>
      <c r="B109" s="371" t="s">
        <v>389</v>
      </c>
      <c r="C109" s="396" t="s">
        <v>49</v>
      </c>
      <c r="D109" s="470">
        <v>35</v>
      </c>
      <c r="E109" s="320">
        <v>5</v>
      </c>
      <c r="F109" s="149">
        <v>30</v>
      </c>
      <c r="G109" s="149">
        <v>20</v>
      </c>
      <c r="H109" s="149">
        <v>10</v>
      </c>
      <c r="I109" s="152"/>
      <c r="J109" s="149"/>
      <c r="K109" s="337"/>
      <c r="L109" s="152"/>
      <c r="M109" s="387"/>
      <c r="N109" s="149"/>
      <c r="O109" s="149"/>
      <c r="P109" s="149"/>
      <c r="Q109" s="387">
        <v>5</v>
      </c>
      <c r="R109" s="393">
        <v>30</v>
      </c>
      <c r="S109" s="149"/>
      <c r="T109" s="149"/>
      <c r="U109" s="149"/>
      <c r="V109" s="320"/>
      <c r="W109" s="387"/>
      <c r="X109" s="696"/>
      <c r="Y109" s="149"/>
      <c r="Z109" s="152"/>
      <c r="AA109" s="700"/>
      <c r="AB109" s="42"/>
      <c r="AC109" s="336"/>
      <c r="AD109" s="152"/>
      <c r="AE109" s="152"/>
      <c r="AF109" s="152"/>
      <c r="AG109" s="152"/>
      <c r="AH109" s="42"/>
    </row>
    <row r="110" spans="1:34" s="194" customFormat="1" ht="45" x14ac:dyDescent="0.25">
      <c r="A110" s="358" t="s">
        <v>390</v>
      </c>
      <c r="B110" s="371" t="s">
        <v>391</v>
      </c>
      <c r="C110" s="396" t="s">
        <v>49</v>
      </c>
      <c r="D110" s="470">
        <v>35</v>
      </c>
      <c r="E110" s="320">
        <v>5</v>
      </c>
      <c r="F110" s="149">
        <v>30</v>
      </c>
      <c r="G110" s="149">
        <v>20</v>
      </c>
      <c r="H110" s="149">
        <v>10</v>
      </c>
      <c r="I110" s="152"/>
      <c r="J110" s="152"/>
      <c r="K110" s="335"/>
      <c r="L110" s="152"/>
      <c r="M110" s="381" t="s">
        <v>36</v>
      </c>
      <c r="N110" s="152"/>
      <c r="O110" s="152"/>
      <c r="P110" s="152"/>
      <c r="Q110" s="387"/>
      <c r="R110" s="149"/>
      <c r="S110" s="149"/>
      <c r="T110" s="149">
        <v>5</v>
      </c>
      <c r="U110" s="393">
        <v>30</v>
      </c>
      <c r="V110" s="320"/>
      <c r="W110" s="387"/>
      <c r="X110" s="696"/>
      <c r="Y110" s="149"/>
      <c r="Z110" s="149"/>
      <c r="AA110" s="696"/>
      <c r="AB110" s="34"/>
      <c r="AC110" s="320"/>
      <c r="AD110" s="149"/>
      <c r="AE110" s="149"/>
      <c r="AF110" s="149"/>
      <c r="AG110" s="149"/>
      <c r="AH110" s="34"/>
    </row>
    <row r="111" spans="1:34" s="234" customFormat="1" ht="21" customHeight="1" x14ac:dyDescent="0.25">
      <c r="A111" s="367" t="s">
        <v>418</v>
      </c>
      <c r="B111" s="362" t="s">
        <v>140</v>
      </c>
      <c r="C111" s="351" t="s">
        <v>49</v>
      </c>
      <c r="D111" s="510">
        <v>180</v>
      </c>
      <c r="E111" s="233"/>
      <c r="F111" s="172"/>
      <c r="G111" s="173"/>
      <c r="H111" s="238"/>
      <c r="I111" s="238"/>
      <c r="J111" s="238"/>
      <c r="K111" s="511"/>
      <c r="L111" s="173">
        <v>180</v>
      </c>
      <c r="M111" s="512"/>
      <c r="N111" s="239"/>
      <c r="O111" s="238"/>
      <c r="P111" s="239"/>
      <c r="Q111" s="206"/>
      <c r="R111" s="165"/>
      <c r="S111" s="165"/>
      <c r="T111" s="166"/>
      <c r="U111" s="165"/>
      <c r="V111" s="240">
        <v>180</v>
      </c>
      <c r="W111" s="232"/>
      <c r="X111" s="705"/>
      <c r="Y111" s="172"/>
      <c r="Z111" s="166"/>
      <c r="AA111" s="685"/>
      <c r="AB111" s="37"/>
      <c r="AC111" s="209"/>
      <c r="AD111" s="165"/>
      <c r="AE111" s="165"/>
      <c r="AF111" s="166"/>
      <c r="AG111" s="165"/>
      <c r="AH111" s="37"/>
    </row>
    <row r="112" spans="1:34" s="234" customFormat="1" ht="21" customHeight="1" x14ac:dyDescent="0.25">
      <c r="A112" s="372" t="s">
        <v>417</v>
      </c>
      <c r="B112" s="362" t="s">
        <v>141</v>
      </c>
      <c r="C112" s="351" t="s">
        <v>49</v>
      </c>
      <c r="D112" s="510">
        <v>108</v>
      </c>
      <c r="E112" s="233"/>
      <c r="F112" s="172"/>
      <c r="G112" s="173"/>
      <c r="H112" s="238"/>
      <c r="I112" s="238"/>
      <c r="J112" s="238"/>
      <c r="K112" s="511"/>
      <c r="L112" s="173">
        <v>108</v>
      </c>
      <c r="M112" s="512"/>
      <c r="N112" s="239"/>
      <c r="O112" s="238"/>
      <c r="P112" s="239"/>
      <c r="Q112" s="206"/>
      <c r="R112" s="165"/>
      <c r="S112" s="165"/>
      <c r="T112" s="166"/>
      <c r="U112" s="165"/>
      <c r="V112" s="208"/>
      <c r="W112" s="232"/>
      <c r="X112" s="705"/>
      <c r="Y112" s="235">
        <v>108</v>
      </c>
      <c r="Z112" s="166"/>
      <c r="AA112" s="685"/>
      <c r="AB112" s="37"/>
      <c r="AC112" s="209"/>
      <c r="AD112" s="165"/>
      <c r="AE112" s="165"/>
      <c r="AF112" s="166"/>
      <c r="AG112" s="165"/>
      <c r="AH112" s="225"/>
    </row>
    <row r="113" spans="1:36" s="234" customFormat="1" ht="21" customHeight="1" x14ac:dyDescent="0.25">
      <c r="A113" s="373" t="s">
        <v>392</v>
      </c>
      <c r="B113" s="370" t="s">
        <v>317</v>
      </c>
      <c r="C113" s="351" t="s">
        <v>318</v>
      </c>
      <c r="D113" s="510">
        <v>30</v>
      </c>
      <c r="E113" s="233"/>
      <c r="F113" s="172"/>
      <c r="G113" s="173"/>
      <c r="H113" s="238"/>
      <c r="I113" s="238"/>
      <c r="J113" s="238"/>
      <c r="K113" s="511">
        <v>30</v>
      </c>
      <c r="L113" s="173"/>
      <c r="M113" s="512"/>
      <c r="N113" s="239"/>
      <c r="O113" s="238"/>
      <c r="P113" s="239"/>
      <c r="Q113" s="206"/>
      <c r="R113" s="165"/>
      <c r="S113" s="165"/>
      <c r="T113" s="166"/>
      <c r="U113" s="165"/>
      <c r="V113" s="208"/>
      <c r="W113" s="232"/>
      <c r="X113" s="705"/>
      <c r="Y113" s="241"/>
      <c r="Z113" s="166"/>
      <c r="AA113" s="685"/>
      <c r="AB113" s="37"/>
      <c r="AC113" s="209"/>
      <c r="AD113" s="165"/>
      <c r="AE113" s="165"/>
      <c r="AF113" s="166"/>
      <c r="AG113" s="165"/>
      <c r="AH113" s="225"/>
    </row>
    <row r="114" spans="1:36" s="234" customFormat="1" ht="28.5" customHeight="1" thickBot="1" x14ac:dyDescent="0.3">
      <c r="A114" s="374" t="s">
        <v>393</v>
      </c>
      <c r="B114" s="375" t="s">
        <v>394</v>
      </c>
      <c r="C114" s="395" t="s">
        <v>49</v>
      </c>
      <c r="D114" s="513">
        <v>144</v>
      </c>
      <c r="E114" s="514"/>
      <c r="F114" s="244"/>
      <c r="G114" s="515"/>
      <c r="H114" s="516"/>
      <c r="I114" s="516"/>
      <c r="J114" s="516"/>
      <c r="K114" s="517"/>
      <c r="L114" s="515"/>
      <c r="M114" s="518"/>
      <c r="N114" s="519"/>
      <c r="O114" s="516"/>
      <c r="P114" s="519"/>
      <c r="Q114" s="213"/>
      <c r="R114" s="214"/>
      <c r="S114" s="214"/>
      <c r="T114" s="215"/>
      <c r="U114" s="214"/>
      <c r="V114" s="217"/>
      <c r="W114" s="243"/>
      <c r="X114" s="706"/>
      <c r="Y114" s="244"/>
      <c r="Z114" s="215"/>
      <c r="AA114" s="693"/>
      <c r="AB114" s="218"/>
      <c r="AC114" s="219"/>
      <c r="AD114" s="214"/>
      <c r="AE114" s="214"/>
      <c r="AF114" s="215"/>
      <c r="AG114" s="214"/>
      <c r="AH114" s="245"/>
    </row>
    <row r="115" spans="1:36" s="246" customFormat="1" ht="21" customHeight="1" thickBot="1" x14ac:dyDescent="0.3">
      <c r="A115" s="624" t="s">
        <v>395</v>
      </c>
      <c r="B115" s="625"/>
      <c r="C115" s="432"/>
      <c r="D115" s="479">
        <f>D38+D34+D28</f>
        <v>4104</v>
      </c>
      <c r="E115" s="462">
        <f t="shared" ref="E115:L115" si="14">E38+E34+E28</f>
        <v>294</v>
      </c>
      <c r="F115" s="434">
        <f t="shared" si="14"/>
        <v>2702</v>
      </c>
      <c r="G115" s="434">
        <f t="shared" si="14"/>
        <v>1047</v>
      </c>
      <c r="H115" s="434">
        <f t="shared" si="14"/>
        <v>1535</v>
      </c>
      <c r="I115" s="434">
        <f t="shared" si="14"/>
        <v>120</v>
      </c>
      <c r="J115" s="434">
        <f t="shared" si="14"/>
        <v>28</v>
      </c>
      <c r="K115" s="434">
        <f t="shared" si="14"/>
        <v>180</v>
      </c>
      <c r="L115" s="433">
        <f t="shared" si="14"/>
        <v>900</v>
      </c>
      <c r="M115" s="435">
        <v>0</v>
      </c>
      <c r="N115" s="436">
        <v>578</v>
      </c>
      <c r="O115" s="437">
        <v>0</v>
      </c>
      <c r="P115" s="437">
        <v>816</v>
      </c>
      <c r="Q115" s="438">
        <f t="shared" ref="Q115:AH115" si="15">Q38+Q34+Q28</f>
        <v>44</v>
      </c>
      <c r="R115" s="437">
        <f t="shared" si="15"/>
        <v>521</v>
      </c>
      <c r="S115" s="437">
        <f t="shared" si="15"/>
        <v>0</v>
      </c>
      <c r="T115" s="437">
        <f t="shared" si="15"/>
        <v>32</v>
      </c>
      <c r="U115" s="437">
        <f t="shared" si="15"/>
        <v>573</v>
      </c>
      <c r="V115" s="437">
        <f t="shared" si="15"/>
        <v>216</v>
      </c>
      <c r="W115" s="438">
        <f t="shared" si="15"/>
        <v>61</v>
      </c>
      <c r="X115" s="691">
        <f t="shared" si="15"/>
        <v>404</v>
      </c>
      <c r="Y115" s="437">
        <f t="shared" si="15"/>
        <v>108</v>
      </c>
      <c r="Z115" s="437">
        <f t="shared" si="15"/>
        <v>75</v>
      </c>
      <c r="AA115" s="691">
        <f t="shared" si="15"/>
        <v>466</v>
      </c>
      <c r="AB115" s="439">
        <f t="shared" si="15"/>
        <v>324</v>
      </c>
      <c r="AC115" s="440">
        <f t="shared" si="15"/>
        <v>62</v>
      </c>
      <c r="AD115" s="437">
        <f t="shared" si="15"/>
        <v>362</v>
      </c>
      <c r="AE115" s="437">
        <f t="shared" si="15"/>
        <v>144</v>
      </c>
      <c r="AF115" s="437">
        <f t="shared" si="15"/>
        <v>20</v>
      </c>
      <c r="AG115" s="437">
        <f t="shared" si="15"/>
        <v>376</v>
      </c>
      <c r="AH115" s="439">
        <f t="shared" si="15"/>
        <v>108</v>
      </c>
    </row>
    <row r="116" spans="1:36" s="260" customFormat="1" ht="26.25" customHeight="1" x14ac:dyDescent="0.25">
      <c r="A116" s="247" t="s">
        <v>396</v>
      </c>
      <c r="B116" s="248" t="s">
        <v>397</v>
      </c>
      <c r="C116" s="249"/>
      <c r="D116" s="480"/>
      <c r="E116" s="463"/>
      <c r="F116" s="441">
        <v>216</v>
      </c>
      <c r="G116" s="250"/>
      <c r="H116" s="250"/>
      <c r="I116" s="251"/>
      <c r="J116" s="251"/>
      <c r="K116" s="251"/>
      <c r="L116" s="252"/>
      <c r="M116" s="253"/>
      <c r="N116" s="254"/>
      <c r="O116" s="254"/>
      <c r="P116" s="255"/>
      <c r="Q116" s="256"/>
      <c r="R116" s="254"/>
      <c r="S116" s="254"/>
      <c r="T116" s="254"/>
      <c r="U116" s="254"/>
      <c r="V116" s="257"/>
      <c r="W116" s="256"/>
      <c r="X116" s="707"/>
      <c r="Y116" s="254"/>
      <c r="Z116" s="254"/>
      <c r="AA116" s="707"/>
      <c r="AB116" s="258"/>
      <c r="AC116" s="259"/>
      <c r="AD116" s="254"/>
      <c r="AE116" s="254"/>
      <c r="AF116" s="254"/>
      <c r="AG116" s="254"/>
      <c r="AH116" s="258"/>
    </row>
    <row r="117" spans="1:36" s="260" customFormat="1" ht="29.25" customHeight="1" x14ac:dyDescent="0.25">
      <c r="A117" s="261" t="s">
        <v>398</v>
      </c>
      <c r="B117" s="262" t="s">
        <v>399</v>
      </c>
      <c r="C117" s="263"/>
      <c r="D117" s="481"/>
      <c r="E117" s="464"/>
      <c r="F117" s="149">
        <v>144</v>
      </c>
      <c r="G117" s="264"/>
      <c r="H117" s="264"/>
      <c r="I117" s="265"/>
      <c r="J117" s="265"/>
      <c r="K117" s="265"/>
      <c r="L117" s="266"/>
      <c r="M117" s="267"/>
      <c r="N117" s="268"/>
      <c r="O117" s="268"/>
      <c r="P117" s="269"/>
      <c r="Q117" s="270"/>
      <c r="R117" s="268"/>
      <c r="S117" s="268"/>
      <c r="T117" s="268"/>
      <c r="U117" s="268"/>
      <c r="V117" s="271"/>
      <c r="W117" s="270"/>
      <c r="X117" s="708"/>
      <c r="Y117" s="268"/>
      <c r="Z117" s="268"/>
      <c r="AA117" s="708"/>
      <c r="AB117" s="272"/>
      <c r="AC117" s="273"/>
      <c r="AD117" s="268"/>
      <c r="AE117" s="268"/>
      <c r="AF117" s="268"/>
      <c r="AG117" s="268"/>
      <c r="AH117" s="272"/>
    </row>
    <row r="118" spans="1:36" s="260" customFormat="1" ht="21" customHeight="1" x14ac:dyDescent="0.25">
      <c r="A118" s="261" t="s">
        <v>400</v>
      </c>
      <c r="B118" s="262" t="s">
        <v>401</v>
      </c>
      <c r="C118" s="263"/>
      <c r="D118" s="481"/>
      <c r="E118" s="464"/>
      <c r="F118" s="149">
        <v>36</v>
      </c>
      <c r="G118" s="264"/>
      <c r="H118" s="264"/>
      <c r="I118" s="265"/>
      <c r="J118" s="265"/>
      <c r="K118" s="265"/>
      <c r="L118" s="266"/>
      <c r="M118" s="267"/>
      <c r="N118" s="268"/>
      <c r="O118" s="268"/>
      <c r="P118" s="269"/>
      <c r="Q118" s="270"/>
      <c r="R118" s="268"/>
      <c r="S118" s="268"/>
      <c r="T118" s="268"/>
      <c r="U118" s="268"/>
      <c r="V118" s="271"/>
      <c r="W118" s="270"/>
      <c r="X118" s="708"/>
      <c r="Y118" s="268"/>
      <c r="Z118" s="268"/>
      <c r="AA118" s="708"/>
      <c r="AB118" s="272"/>
      <c r="AC118" s="273"/>
      <c r="AD118" s="268"/>
      <c r="AE118" s="268"/>
      <c r="AF118" s="268"/>
      <c r="AG118" s="268"/>
      <c r="AH118" s="272"/>
    </row>
    <row r="119" spans="1:36" s="260" customFormat="1" ht="27" customHeight="1" thickBot="1" x14ac:dyDescent="0.3">
      <c r="A119" s="274" t="s">
        <v>402</v>
      </c>
      <c r="B119" s="275" t="s">
        <v>403</v>
      </c>
      <c r="C119" s="242"/>
      <c r="D119" s="482"/>
      <c r="E119" s="465"/>
      <c r="F119" s="324">
        <v>36</v>
      </c>
      <c r="G119" s="276"/>
      <c r="H119" s="276"/>
      <c r="I119" s="277"/>
      <c r="J119" s="277"/>
      <c r="K119" s="277"/>
      <c r="L119" s="278"/>
      <c r="M119" s="279"/>
      <c r="N119" s="280"/>
      <c r="O119" s="280"/>
      <c r="P119" s="281"/>
      <c r="Q119" s="282"/>
      <c r="R119" s="280"/>
      <c r="S119" s="280"/>
      <c r="T119" s="280"/>
      <c r="U119" s="283"/>
      <c r="V119" s="284"/>
      <c r="W119" s="282"/>
      <c r="X119" s="709"/>
      <c r="Y119" s="280"/>
      <c r="Z119" s="280"/>
      <c r="AA119" s="709"/>
      <c r="AB119" s="285"/>
      <c r="AC119" s="286"/>
      <c r="AD119" s="280"/>
      <c r="AE119" s="280"/>
      <c r="AF119" s="280"/>
      <c r="AG119" s="280"/>
      <c r="AH119" s="285"/>
      <c r="AJ119" s="260">
        <v>5940</v>
      </c>
    </row>
    <row r="120" spans="1:36" s="260" customFormat="1" ht="21" customHeight="1" thickBot="1" x14ac:dyDescent="0.3">
      <c r="A120" s="287"/>
      <c r="B120" s="288" t="s">
        <v>404</v>
      </c>
      <c r="C120" s="289"/>
      <c r="D120" s="483">
        <f>D115+D114+F116+D11</f>
        <v>5940</v>
      </c>
      <c r="E120" s="466"/>
      <c r="F120" s="291"/>
      <c r="G120" s="290"/>
      <c r="H120" s="290"/>
      <c r="I120" s="290"/>
      <c r="J120" s="290"/>
      <c r="K120" s="290"/>
      <c r="L120" s="292"/>
      <c r="M120" s="626">
        <v>578</v>
      </c>
      <c r="N120" s="627"/>
      <c r="O120" s="628">
        <v>816</v>
      </c>
      <c r="P120" s="629"/>
      <c r="Q120" s="630">
        <f>Q115+R115</f>
        <v>565</v>
      </c>
      <c r="R120" s="631"/>
      <c r="S120" s="632"/>
      <c r="T120" s="630">
        <f>T115+U115</f>
        <v>605</v>
      </c>
      <c r="U120" s="631"/>
      <c r="V120" s="632"/>
      <c r="W120" s="630">
        <f>W115+X115</f>
        <v>465</v>
      </c>
      <c r="X120" s="631"/>
      <c r="Y120" s="632"/>
      <c r="Z120" s="630">
        <f>Z115+AA115</f>
        <v>541</v>
      </c>
      <c r="AA120" s="631"/>
      <c r="AB120" s="632"/>
      <c r="AC120" s="630">
        <f>AC115+AD115</f>
        <v>424</v>
      </c>
      <c r="AD120" s="631"/>
      <c r="AE120" s="632"/>
      <c r="AF120" s="630">
        <f>AF115+AG115</f>
        <v>396</v>
      </c>
      <c r="AG120" s="631"/>
      <c r="AH120" s="632"/>
    </row>
    <row r="121" spans="1:36" s="260" customFormat="1" ht="21" customHeight="1" x14ac:dyDescent="0.25">
      <c r="A121" s="633" t="s">
        <v>142</v>
      </c>
      <c r="B121" s="636" t="s">
        <v>405</v>
      </c>
      <c r="C121" s="636"/>
      <c r="D121" s="636"/>
      <c r="E121" s="636"/>
      <c r="F121" s="636"/>
      <c r="G121" s="636"/>
      <c r="H121" s="636"/>
      <c r="I121" s="636"/>
      <c r="J121" s="636"/>
      <c r="K121" s="636"/>
      <c r="L121" s="637"/>
      <c r="M121" s="638">
        <v>578</v>
      </c>
      <c r="N121" s="639"/>
      <c r="O121" s="640">
        <v>816</v>
      </c>
      <c r="P121" s="641"/>
      <c r="Q121" s="293"/>
      <c r="R121" s="144">
        <v>576</v>
      </c>
      <c r="S121" s="442"/>
      <c r="T121" s="443"/>
      <c r="U121" s="144">
        <v>612</v>
      </c>
      <c r="V121" s="131"/>
      <c r="W121" s="293"/>
      <c r="X121" s="710">
        <v>468</v>
      </c>
      <c r="Y121" s="442"/>
      <c r="Z121" s="443"/>
      <c r="AA121" s="710">
        <v>540</v>
      </c>
      <c r="AB121" s="131"/>
      <c r="AC121" s="293"/>
      <c r="AD121" s="144">
        <v>432</v>
      </c>
      <c r="AE121" s="45"/>
      <c r="AF121" s="444"/>
      <c r="AG121" s="144">
        <v>396</v>
      </c>
      <c r="AH121" s="445"/>
    </row>
    <row r="122" spans="1:36" s="260" customFormat="1" ht="21" customHeight="1" x14ac:dyDescent="0.25">
      <c r="A122" s="634"/>
      <c r="B122" s="642" t="s">
        <v>406</v>
      </c>
      <c r="C122" s="642"/>
      <c r="D122" s="642"/>
      <c r="E122" s="642"/>
      <c r="F122" s="642"/>
      <c r="G122" s="642"/>
      <c r="H122" s="642"/>
      <c r="I122" s="642"/>
      <c r="J122" s="642"/>
      <c r="K122" s="642"/>
      <c r="L122" s="643"/>
      <c r="M122" s="644"/>
      <c r="N122" s="645"/>
      <c r="O122" s="646"/>
      <c r="P122" s="647"/>
      <c r="Q122" s="294"/>
      <c r="R122" s="135"/>
      <c r="S122" s="446"/>
      <c r="T122" s="297"/>
      <c r="U122" s="135"/>
      <c r="V122" s="447">
        <v>216</v>
      </c>
      <c r="W122" s="294"/>
      <c r="X122" s="696"/>
      <c r="Y122" s="446"/>
      <c r="Z122" s="297"/>
      <c r="AA122" s="696"/>
      <c r="AB122" s="447">
        <v>108</v>
      </c>
      <c r="AC122" s="294"/>
      <c r="AD122" s="135"/>
      <c r="AE122" s="448">
        <v>72</v>
      </c>
      <c r="AF122" s="297"/>
      <c r="AG122" s="135"/>
      <c r="AH122" s="448">
        <v>36</v>
      </c>
    </row>
    <row r="123" spans="1:36" s="260" customFormat="1" ht="21" customHeight="1" x14ac:dyDescent="0.25">
      <c r="A123" s="634"/>
      <c r="B123" s="642" t="s">
        <v>407</v>
      </c>
      <c r="C123" s="642"/>
      <c r="D123" s="642"/>
      <c r="E123" s="642"/>
      <c r="F123" s="642"/>
      <c r="G123" s="642"/>
      <c r="H123" s="642"/>
      <c r="I123" s="642"/>
      <c r="J123" s="642"/>
      <c r="K123" s="642"/>
      <c r="L123" s="643"/>
      <c r="M123" s="644"/>
      <c r="N123" s="645"/>
      <c r="O123" s="646"/>
      <c r="P123" s="647"/>
      <c r="Q123" s="294"/>
      <c r="R123" s="135"/>
      <c r="S123" s="446"/>
      <c r="T123" s="297"/>
      <c r="U123" s="135"/>
      <c r="V123" s="130"/>
      <c r="W123" s="294"/>
      <c r="X123" s="696"/>
      <c r="Y123" s="449">
        <v>108</v>
      </c>
      <c r="Z123" s="297"/>
      <c r="AA123" s="696"/>
      <c r="AB123" s="447">
        <v>216</v>
      </c>
      <c r="AC123" s="294"/>
      <c r="AD123" s="135"/>
      <c r="AE123" s="448">
        <v>72</v>
      </c>
      <c r="AF123" s="297"/>
      <c r="AG123" s="135"/>
      <c r="AH123" s="448">
        <v>72</v>
      </c>
    </row>
    <row r="124" spans="1:36" s="260" customFormat="1" ht="21" customHeight="1" x14ac:dyDescent="0.25">
      <c r="A124" s="634"/>
      <c r="B124" s="642" t="s">
        <v>408</v>
      </c>
      <c r="C124" s="642"/>
      <c r="D124" s="642"/>
      <c r="E124" s="642"/>
      <c r="F124" s="642"/>
      <c r="G124" s="642"/>
      <c r="H124" s="642"/>
      <c r="I124" s="642"/>
      <c r="J124" s="642"/>
      <c r="K124" s="642"/>
      <c r="L124" s="643"/>
      <c r="M124" s="644"/>
      <c r="N124" s="645"/>
      <c r="O124" s="646"/>
      <c r="P124" s="647"/>
      <c r="Q124" s="294"/>
      <c r="R124" s="135"/>
      <c r="S124" s="446"/>
      <c r="T124" s="297"/>
      <c r="U124" s="135"/>
      <c r="V124" s="130"/>
      <c r="W124" s="294"/>
      <c r="X124" s="696"/>
      <c r="Y124" s="446"/>
      <c r="Z124" s="297"/>
      <c r="AA124" s="696"/>
      <c r="AB124" s="130"/>
      <c r="AC124" s="294"/>
      <c r="AD124" s="135"/>
      <c r="AE124" s="33"/>
      <c r="AF124" s="297"/>
      <c r="AG124" s="135"/>
      <c r="AH124" s="448">
        <v>144</v>
      </c>
      <c r="AJ124" s="260">
        <v>4464</v>
      </c>
    </row>
    <row r="125" spans="1:36" s="260" customFormat="1" ht="21" customHeight="1" x14ac:dyDescent="0.25">
      <c r="A125" s="634"/>
      <c r="B125" s="642" t="s">
        <v>409</v>
      </c>
      <c r="C125" s="642"/>
      <c r="D125" s="642"/>
      <c r="E125" s="642"/>
      <c r="F125" s="642"/>
      <c r="G125" s="642"/>
      <c r="H125" s="642"/>
      <c r="I125" s="642"/>
      <c r="J125" s="642"/>
      <c r="K125" s="642"/>
      <c r="L125" s="643"/>
      <c r="M125" s="644"/>
      <c r="N125" s="645"/>
      <c r="O125" s="656"/>
      <c r="P125" s="657"/>
      <c r="Q125" s="294"/>
      <c r="R125" s="135"/>
      <c r="S125" s="446"/>
      <c r="T125" s="297"/>
      <c r="U125" s="135"/>
      <c r="V125" s="130"/>
      <c r="W125" s="294">
        <v>1</v>
      </c>
      <c r="X125" s="696"/>
      <c r="Y125" s="446"/>
      <c r="Z125" s="297"/>
      <c r="AA125" s="696"/>
      <c r="AB125" s="130"/>
      <c r="AC125" s="294">
        <v>2</v>
      </c>
      <c r="AD125" s="135"/>
      <c r="AE125" s="33"/>
      <c r="AF125" s="297"/>
      <c r="AG125" s="135"/>
      <c r="AH125" s="33"/>
    </row>
    <row r="126" spans="1:36" s="260" customFormat="1" ht="21" customHeight="1" x14ac:dyDescent="0.25">
      <c r="A126" s="634"/>
      <c r="B126" s="648" t="s">
        <v>410</v>
      </c>
      <c r="C126" s="648"/>
      <c r="D126" s="648"/>
      <c r="E126" s="648"/>
      <c r="F126" s="648"/>
      <c r="G126" s="648"/>
      <c r="H126" s="648"/>
      <c r="I126" s="648"/>
      <c r="J126" s="648"/>
      <c r="K126" s="648"/>
      <c r="L126" s="649"/>
      <c r="M126" s="650">
        <v>3</v>
      </c>
      <c r="N126" s="651"/>
      <c r="O126" s="652">
        <v>3</v>
      </c>
      <c r="P126" s="653"/>
      <c r="Q126" s="294"/>
      <c r="R126" s="135">
        <v>2</v>
      </c>
      <c r="S126" s="446"/>
      <c r="T126" s="297"/>
      <c r="U126" s="135">
        <v>4</v>
      </c>
      <c r="V126" s="130"/>
      <c r="W126" s="294"/>
      <c r="X126" s="696">
        <v>2</v>
      </c>
      <c r="Y126" s="446">
        <v>1</v>
      </c>
      <c r="Z126" s="297"/>
      <c r="AA126" s="696">
        <v>3</v>
      </c>
      <c r="AB126" s="130"/>
      <c r="AC126" s="294"/>
      <c r="AD126" s="135">
        <v>2</v>
      </c>
      <c r="AE126" s="33"/>
      <c r="AF126" s="297"/>
      <c r="AG126" s="135">
        <v>1</v>
      </c>
      <c r="AH126" s="33">
        <v>3</v>
      </c>
    </row>
    <row r="127" spans="1:36" s="260" customFormat="1" ht="21" customHeight="1" x14ac:dyDescent="0.25">
      <c r="A127" s="634"/>
      <c r="B127" s="654" t="s">
        <v>411</v>
      </c>
      <c r="C127" s="654"/>
      <c r="D127" s="654"/>
      <c r="E127" s="654"/>
      <c r="F127" s="654"/>
      <c r="G127" s="654"/>
      <c r="H127" s="654"/>
      <c r="I127" s="654"/>
      <c r="J127" s="654"/>
      <c r="K127" s="654"/>
      <c r="L127" s="655"/>
      <c r="M127" s="650">
        <v>0</v>
      </c>
      <c r="N127" s="651"/>
      <c r="O127" s="652">
        <v>0</v>
      </c>
      <c r="P127" s="653"/>
      <c r="Q127" s="294"/>
      <c r="R127" s="135">
        <v>0</v>
      </c>
      <c r="S127" s="446"/>
      <c r="T127" s="297"/>
      <c r="U127" s="135">
        <v>3</v>
      </c>
      <c r="V127" s="130"/>
      <c r="W127" s="294"/>
      <c r="X127" s="696">
        <v>1</v>
      </c>
      <c r="Y127" s="446"/>
      <c r="Z127" s="297"/>
      <c r="AA127" s="696">
        <v>0</v>
      </c>
      <c r="AB127" s="130"/>
      <c r="AC127" s="294"/>
      <c r="AD127" s="135">
        <v>0</v>
      </c>
      <c r="AE127" s="33"/>
      <c r="AF127" s="297"/>
      <c r="AG127" s="135">
        <v>0</v>
      </c>
      <c r="AH127" s="33"/>
    </row>
    <row r="128" spans="1:36" s="260" customFormat="1" ht="21" customHeight="1" x14ac:dyDescent="0.25">
      <c r="A128" s="634"/>
      <c r="B128" s="664" t="s">
        <v>412</v>
      </c>
      <c r="C128" s="664"/>
      <c r="D128" s="664"/>
      <c r="E128" s="664"/>
      <c r="F128" s="664"/>
      <c r="G128" s="664"/>
      <c r="H128" s="664"/>
      <c r="I128" s="664"/>
      <c r="J128" s="664"/>
      <c r="K128" s="664"/>
      <c r="L128" s="665"/>
      <c r="M128" s="650">
        <v>2</v>
      </c>
      <c r="N128" s="651"/>
      <c r="O128" s="652">
        <v>8</v>
      </c>
      <c r="P128" s="653"/>
      <c r="Q128" s="294"/>
      <c r="R128" s="135">
        <v>5</v>
      </c>
      <c r="S128" s="446"/>
      <c r="T128" s="297"/>
      <c r="U128" s="135">
        <v>4</v>
      </c>
      <c r="V128" s="130">
        <v>1</v>
      </c>
      <c r="W128" s="294"/>
      <c r="X128" s="696">
        <v>1</v>
      </c>
      <c r="Y128" s="446">
        <v>1</v>
      </c>
      <c r="Z128" s="297"/>
      <c r="AA128" s="696">
        <v>5</v>
      </c>
      <c r="AB128" s="130">
        <v>3</v>
      </c>
      <c r="AC128" s="294"/>
      <c r="AD128" s="135">
        <v>3</v>
      </c>
      <c r="AE128" s="33">
        <v>2</v>
      </c>
      <c r="AF128" s="297"/>
      <c r="AG128" s="135">
        <v>5</v>
      </c>
      <c r="AH128" s="33"/>
    </row>
    <row r="129" spans="1:34" s="260" customFormat="1" ht="21" customHeight="1" x14ac:dyDescent="0.25">
      <c r="A129" s="634"/>
      <c r="B129" s="642" t="s">
        <v>413</v>
      </c>
      <c r="C129" s="642"/>
      <c r="D129" s="642"/>
      <c r="E129" s="642"/>
      <c r="F129" s="642"/>
      <c r="G129" s="642"/>
      <c r="H129" s="642"/>
      <c r="I129" s="642"/>
      <c r="J129" s="642"/>
      <c r="K129" s="642"/>
      <c r="L129" s="643"/>
      <c r="M129" s="650">
        <v>0</v>
      </c>
      <c r="N129" s="651"/>
      <c r="O129" s="652">
        <v>1</v>
      </c>
      <c r="P129" s="653"/>
      <c r="Q129" s="294"/>
      <c r="R129" s="135">
        <v>0</v>
      </c>
      <c r="S129" s="446"/>
      <c r="T129" s="297"/>
      <c r="U129" s="135">
        <v>0</v>
      </c>
      <c r="V129" s="130"/>
      <c r="W129" s="294"/>
      <c r="X129" s="696">
        <v>1</v>
      </c>
      <c r="Y129" s="446"/>
      <c r="Z129" s="297"/>
      <c r="AA129" s="696">
        <v>0</v>
      </c>
      <c r="AB129" s="130"/>
      <c r="AC129" s="294"/>
      <c r="AD129" s="135">
        <v>1</v>
      </c>
      <c r="AE129" s="33"/>
      <c r="AF129" s="297"/>
      <c r="AG129" s="135">
        <v>3</v>
      </c>
      <c r="AH129" s="33"/>
    </row>
    <row r="130" spans="1:34" s="260" customFormat="1" ht="21" customHeight="1" thickBot="1" x14ac:dyDescent="0.3">
      <c r="A130" s="635"/>
      <c r="B130" s="658" t="s">
        <v>414</v>
      </c>
      <c r="C130" s="658"/>
      <c r="D130" s="658"/>
      <c r="E130" s="658"/>
      <c r="F130" s="658"/>
      <c r="G130" s="658"/>
      <c r="H130" s="658"/>
      <c r="I130" s="658"/>
      <c r="J130" s="658"/>
      <c r="K130" s="658"/>
      <c r="L130" s="659"/>
      <c r="M130" s="660">
        <v>2</v>
      </c>
      <c r="N130" s="661"/>
      <c r="O130" s="662">
        <v>9</v>
      </c>
      <c r="P130" s="663"/>
      <c r="Q130" s="295"/>
      <c r="R130" s="450">
        <v>2</v>
      </c>
      <c r="S130" s="451"/>
      <c r="T130" s="452"/>
      <c r="U130" s="450">
        <v>9</v>
      </c>
      <c r="V130" s="453"/>
      <c r="W130" s="295"/>
      <c r="X130" s="711">
        <v>2</v>
      </c>
      <c r="Y130" s="451"/>
      <c r="Z130" s="452"/>
      <c r="AA130" s="711">
        <v>8</v>
      </c>
      <c r="AB130" s="451"/>
      <c r="AC130" s="454"/>
      <c r="AD130" s="450">
        <v>2</v>
      </c>
      <c r="AE130" s="455"/>
      <c r="AF130" s="296"/>
      <c r="AG130" s="450">
        <v>0</v>
      </c>
      <c r="AH130" s="456"/>
    </row>
  </sheetData>
  <mergeCells count="119">
    <mergeCell ref="M130:N130"/>
    <mergeCell ref="O130:P130"/>
    <mergeCell ref="B128:L128"/>
    <mergeCell ref="M128:N128"/>
    <mergeCell ref="O128:P128"/>
    <mergeCell ref="B129:L129"/>
    <mergeCell ref="M129:N129"/>
    <mergeCell ref="O129:P129"/>
    <mergeCell ref="AF120:AH120"/>
    <mergeCell ref="A121:A130"/>
    <mergeCell ref="B121:L121"/>
    <mergeCell ref="M121:N121"/>
    <mergeCell ref="O121:P121"/>
    <mergeCell ref="B122:L122"/>
    <mergeCell ref="M122:N122"/>
    <mergeCell ref="O122:P122"/>
    <mergeCell ref="B123:L123"/>
    <mergeCell ref="M123:N123"/>
    <mergeCell ref="B126:L126"/>
    <mergeCell ref="M126:N126"/>
    <mergeCell ref="O126:P126"/>
    <mergeCell ref="B127:L127"/>
    <mergeCell ref="M127:N127"/>
    <mergeCell ref="O127:P127"/>
    <mergeCell ref="O123:P123"/>
    <mergeCell ref="B124:L124"/>
    <mergeCell ref="M124:N124"/>
    <mergeCell ref="O124:P124"/>
    <mergeCell ref="B125:L125"/>
    <mergeCell ref="M125:N125"/>
    <mergeCell ref="O125:P125"/>
    <mergeCell ref="B130:L130"/>
    <mergeCell ref="AH50:AH51"/>
    <mergeCell ref="C59:C60"/>
    <mergeCell ref="A115:B115"/>
    <mergeCell ref="M120:N120"/>
    <mergeCell ref="O120:P120"/>
    <mergeCell ref="Q120:S120"/>
    <mergeCell ref="T120:V120"/>
    <mergeCell ref="W120:Y120"/>
    <mergeCell ref="Z120:AB120"/>
    <mergeCell ref="AC120:AE120"/>
    <mergeCell ref="AB50:AB51"/>
    <mergeCell ref="AC50:AC51"/>
    <mergeCell ref="AD50:AD51"/>
    <mergeCell ref="AE50:AE51"/>
    <mergeCell ref="AF50:AF51"/>
    <mergeCell ref="AG50:AG51"/>
    <mergeCell ref="V50:V51"/>
    <mergeCell ref="W50:W51"/>
    <mergeCell ref="X50:X51"/>
    <mergeCell ref="Y50:Y51"/>
    <mergeCell ref="Z50:Z51"/>
    <mergeCell ref="AA50:AA51"/>
    <mergeCell ref="P50:P51"/>
    <mergeCell ref="Q50:Q51"/>
    <mergeCell ref="AF7:AH7"/>
    <mergeCell ref="M8:N8"/>
    <mergeCell ref="O8:P8"/>
    <mergeCell ref="Q8:S8"/>
    <mergeCell ref="T8:V8"/>
    <mergeCell ref="W8:Y8"/>
    <mergeCell ref="Z8:AB8"/>
    <mergeCell ref="AC8:AE8"/>
    <mergeCell ref="AF8:AH8"/>
    <mergeCell ref="O7:P7"/>
    <mergeCell ref="Q7:S7"/>
    <mergeCell ref="T7:V7"/>
    <mergeCell ref="W7:Y7"/>
    <mergeCell ref="Z7:AB7"/>
    <mergeCell ref="AC7:AE7"/>
    <mergeCell ref="M7:N7"/>
    <mergeCell ref="K5:K9"/>
    <mergeCell ref="L5:L9"/>
    <mergeCell ref="M5:P5"/>
    <mergeCell ref="Q5:V5"/>
    <mergeCell ref="A50:A51"/>
    <mergeCell ref="C50:C51"/>
    <mergeCell ref="D50:D51"/>
    <mergeCell ref="E50:E51"/>
    <mergeCell ref="F50:F51"/>
    <mergeCell ref="G50:G51"/>
    <mergeCell ref="H50:H51"/>
    <mergeCell ref="I50:I51"/>
    <mergeCell ref="F6:F9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W5:AB5"/>
    <mergeCell ref="AC5:AH5"/>
    <mergeCell ref="W6:Y6"/>
    <mergeCell ref="Z6:AB6"/>
    <mergeCell ref="AC6:AE6"/>
    <mergeCell ref="AF6:AH6"/>
    <mergeCell ref="A3:A9"/>
    <mergeCell ref="B3:B9"/>
    <mergeCell ref="C3:C9"/>
    <mergeCell ref="D3:D9"/>
    <mergeCell ref="E3:L3"/>
    <mergeCell ref="M3:AH4"/>
    <mergeCell ref="E4:E9"/>
    <mergeCell ref="F4:L4"/>
    <mergeCell ref="F5:I5"/>
    <mergeCell ref="J5:J9"/>
    <mergeCell ref="G6:I6"/>
    <mergeCell ref="M6:N6"/>
    <mergeCell ref="O6:P6"/>
    <mergeCell ref="Q6:S6"/>
    <mergeCell ref="T6:V6"/>
    <mergeCell ref="G7:G9"/>
    <mergeCell ref="H7:H9"/>
    <mergeCell ref="I7:I9"/>
  </mergeCells>
  <pageMargins left="0" right="0" top="0" bottom="0" header="0" footer="0"/>
  <pageSetup paperSize="9" scale="60" orientation="landscape" r:id="rId1"/>
  <ignoredErrors>
    <ignoredError sqref="W28:AH28" formulaRange="1"/>
    <ignoredError sqref="K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workbookViewId="0">
      <selection activeCell="Y12" sqref="Y12:Y14"/>
    </sheetView>
  </sheetViews>
  <sheetFormatPr defaultColWidth="12.5703125" defaultRowHeight="13.5" customHeight="1" x14ac:dyDescent="0.2"/>
  <cols>
    <col min="1" max="1" width="5.28515625" style="49" customWidth="1"/>
    <col min="2" max="53" width="2.7109375" style="49" customWidth="1"/>
    <col min="54" max="54" width="0.140625" style="49" customWidth="1"/>
    <col min="55" max="55" width="2.85546875" style="49" hidden="1" customWidth="1"/>
    <col min="56" max="56" width="3" style="49" hidden="1" customWidth="1"/>
    <col min="57" max="57" width="0.5703125" style="49" hidden="1" customWidth="1"/>
    <col min="58" max="58" width="2.85546875" style="49" hidden="1" customWidth="1"/>
    <col min="59" max="59" width="1.7109375" style="49" hidden="1" customWidth="1"/>
    <col min="60" max="60" width="0.140625" style="49" hidden="1" customWidth="1"/>
    <col min="61" max="61" width="2.85546875" style="49" hidden="1" customWidth="1"/>
    <col min="62" max="62" width="4.42578125" style="49" hidden="1" customWidth="1"/>
    <col min="63" max="63" width="0.28515625" style="49" hidden="1" customWidth="1"/>
    <col min="64" max="16384" width="12.5703125" style="49"/>
  </cols>
  <sheetData>
    <row r="1" spans="1:63" ht="36" customHeight="1" x14ac:dyDescent="0.2">
      <c r="A1" s="666" t="s">
        <v>173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  <c r="AW1" s="666"/>
      <c r="AX1" s="666"/>
      <c r="AY1" s="666"/>
      <c r="AZ1" s="666"/>
      <c r="BA1" s="666"/>
    </row>
    <row r="2" spans="1:63" ht="11.25" customHeight="1" x14ac:dyDescent="0.2">
      <c r="A2" s="667" t="s">
        <v>174</v>
      </c>
      <c r="B2" s="670" t="s">
        <v>175</v>
      </c>
      <c r="C2" s="670"/>
      <c r="D2" s="670"/>
      <c r="E2" s="670"/>
      <c r="F2" s="667" t="s">
        <v>176</v>
      </c>
      <c r="G2" s="670" t="s">
        <v>177</v>
      </c>
      <c r="H2" s="670"/>
      <c r="I2" s="670"/>
      <c r="J2" s="667" t="s">
        <v>178</v>
      </c>
      <c r="K2" s="670" t="s">
        <v>179</v>
      </c>
      <c r="L2" s="670"/>
      <c r="M2" s="670"/>
      <c r="N2" s="57"/>
      <c r="O2" s="670" t="s">
        <v>180</v>
      </c>
      <c r="P2" s="670"/>
      <c r="Q2" s="670"/>
      <c r="R2" s="670"/>
      <c r="S2" s="667" t="s">
        <v>181</v>
      </c>
      <c r="T2" s="670" t="s">
        <v>182</v>
      </c>
      <c r="U2" s="670"/>
      <c r="V2" s="670"/>
      <c r="W2" s="667" t="s">
        <v>183</v>
      </c>
      <c r="X2" s="670" t="s">
        <v>184</v>
      </c>
      <c r="Y2" s="670"/>
      <c r="Z2" s="670"/>
      <c r="AA2" s="667" t="s">
        <v>185</v>
      </c>
      <c r="AB2" s="670" t="s">
        <v>186</v>
      </c>
      <c r="AC2" s="670"/>
      <c r="AD2" s="670"/>
      <c r="AE2" s="670"/>
      <c r="AF2" s="667" t="s">
        <v>187</v>
      </c>
      <c r="AG2" s="670" t="s">
        <v>188</v>
      </c>
      <c r="AH2" s="670"/>
      <c r="AI2" s="670"/>
      <c r="AJ2" s="667" t="s">
        <v>189</v>
      </c>
      <c r="AK2" s="670" t="s">
        <v>190</v>
      </c>
      <c r="AL2" s="670"/>
      <c r="AM2" s="670"/>
      <c r="AN2" s="670"/>
      <c r="AO2" s="670" t="s">
        <v>191</v>
      </c>
      <c r="AP2" s="670"/>
      <c r="AQ2" s="670"/>
      <c r="AR2" s="670"/>
      <c r="AS2" s="667" t="s">
        <v>192</v>
      </c>
      <c r="AT2" s="670" t="s">
        <v>193</v>
      </c>
      <c r="AU2" s="670"/>
      <c r="AV2" s="670"/>
      <c r="AW2" s="667" t="s">
        <v>194</v>
      </c>
      <c r="AX2" s="670" t="s">
        <v>195</v>
      </c>
      <c r="AY2" s="670"/>
      <c r="AZ2" s="670"/>
      <c r="BA2" s="670"/>
    </row>
    <row r="3" spans="1:63" ht="45.75" customHeight="1" x14ac:dyDescent="0.2">
      <c r="A3" s="668"/>
      <c r="B3" s="58" t="s">
        <v>196</v>
      </c>
      <c r="C3" s="58" t="s">
        <v>197</v>
      </c>
      <c r="D3" s="58" t="s">
        <v>198</v>
      </c>
      <c r="E3" s="58" t="s">
        <v>199</v>
      </c>
      <c r="F3" s="669"/>
      <c r="G3" s="58" t="s">
        <v>200</v>
      </c>
      <c r="H3" s="58" t="s">
        <v>201</v>
      </c>
      <c r="I3" s="58" t="s">
        <v>202</v>
      </c>
      <c r="J3" s="671"/>
      <c r="K3" s="58" t="s">
        <v>203</v>
      </c>
      <c r="L3" s="58" t="s">
        <v>204</v>
      </c>
      <c r="M3" s="58" t="s">
        <v>205</v>
      </c>
      <c r="N3" s="58" t="s">
        <v>206</v>
      </c>
      <c r="O3" s="58" t="s">
        <v>196</v>
      </c>
      <c r="P3" s="58" t="s">
        <v>197</v>
      </c>
      <c r="Q3" s="58" t="s">
        <v>198</v>
      </c>
      <c r="R3" s="58" t="s">
        <v>199</v>
      </c>
      <c r="S3" s="669"/>
      <c r="T3" s="58" t="s">
        <v>207</v>
      </c>
      <c r="U3" s="58" t="s">
        <v>208</v>
      </c>
      <c r="V3" s="58" t="s">
        <v>209</v>
      </c>
      <c r="W3" s="669"/>
      <c r="X3" s="58" t="s">
        <v>210</v>
      </c>
      <c r="Y3" s="58" t="s">
        <v>211</v>
      </c>
      <c r="Z3" s="58" t="s">
        <v>212</v>
      </c>
      <c r="AA3" s="669"/>
      <c r="AB3" s="58" t="s">
        <v>210</v>
      </c>
      <c r="AC3" s="58" t="s">
        <v>211</v>
      </c>
      <c r="AD3" s="58" t="s">
        <v>212</v>
      </c>
      <c r="AE3" s="58" t="s">
        <v>213</v>
      </c>
      <c r="AF3" s="669"/>
      <c r="AG3" s="58" t="s">
        <v>200</v>
      </c>
      <c r="AH3" s="58" t="s">
        <v>201</v>
      </c>
      <c r="AI3" s="58" t="s">
        <v>202</v>
      </c>
      <c r="AJ3" s="669"/>
      <c r="AK3" s="58" t="s">
        <v>214</v>
      </c>
      <c r="AL3" s="58" t="s">
        <v>215</v>
      </c>
      <c r="AM3" s="58" t="s">
        <v>216</v>
      </c>
      <c r="AN3" s="58" t="s">
        <v>217</v>
      </c>
      <c r="AO3" s="58" t="s">
        <v>196</v>
      </c>
      <c r="AP3" s="58" t="s">
        <v>197</v>
      </c>
      <c r="AQ3" s="58" t="s">
        <v>198</v>
      </c>
      <c r="AR3" s="58" t="s">
        <v>199</v>
      </c>
      <c r="AS3" s="669"/>
      <c r="AT3" s="58" t="s">
        <v>200</v>
      </c>
      <c r="AU3" s="58" t="s">
        <v>201</v>
      </c>
      <c r="AV3" s="58" t="s">
        <v>202</v>
      </c>
      <c r="AW3" s="669"/>
      <c r="AX3" s="58" t="s">
        <v>203</v>
      </c>
      <c r="AY3" s="58" t="s">
        <v>204</v>
      </c>
      <c r="AZ3" s="58" t="s">
        <v>205</v>
      </c>
      <c r="BA3" s="59" t="s">
        <v>218</v>
      </c>
    </row>
    <row r="4" spans="1:63" ht="9.75" customHeight="1" x14ac:dyDescent="0.2">
      <c r="A4" s="669"/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  <c r="L4" s="60">
        <v>11</v>
      </c>
      <c r="M4" s="60">
        <v>12</v>
      </c>
      <c r="N4" s="60">
        <v>13</v>
      </c>
      <c r="O4" s="60">
        <v>14</v>
      </c>
      <c r="P4" s="60">
        <v>15</v>
      </c>
      <c r="Q4" s="60">
        <v>16</v>
      </c>
      <c r="R4" s="60">
        <v>17</v>
      </c>
      <c r="S4" s="60">
        <v>18</v>
      </c>
      <c r="T4" s="60">
        <v>19</v>
      </c>
      <c r="U4" s="60">
        <v>20</v>
      </c>
      <c r="V4" s="60">
        <v>21</v>
      </c>
      <c r="W4" s="60">
        <v>22</v>
      </c>
      <c r="X4" s="60">
        <v>23</v>
      </c>
      <c r="Y4" s="60">
        <v>24</v>
      </c>
      <c r="Z4" s="60">
        <v>25</v>
      </c>
      <c r="AA4" s="60">
        <v>26</v>
      </c>
      <c r="AB4" s="60">
        <v>27</v>
      </c>
      <c r="AC4" s="60">
        <v>28</v>
      </c>
      <c r="AD4" s="60">
        <v>29</v>
      </c>
      <c r="AE4" s="60">
        <v>30</v>
      </c>
      <c r="AF4" s="60">
        <v>31</v>
      </c>
      <c r="AG4" s="60">
        <v>32</v>
      </c>
      <c r="AH4" s="60">
        <v>33</v>
      </c>
      <c r="AI4" s="60">
        <v>34</v>
      </c>
      <c r="AJ4" s="60">
        <v>35</v>
      </c>
      <c r="AK4" s="60">
        <v>36</v>
      </c>
      <c r="AL4" s="60">
        <v>37</v>
      </c>
      <c r="AM4" s="60">
        <v>38</v>
      </c>
      <c r="AN4" s="60">
        <v>39</v>
      </c>
      <c r="AO4" s="60">
        <v>40</v>
      </c>
      <c r="AP4" s="60">
        <v>41</v>
      </c>
      <c r="AQ4" s="60">
        <v>42</v>
      </c>
      <c r="AR4" s="60">
        <v>43</v>
      </c>
      <c r="AS4" s="60">
        <v>44</v>
      </c>
      <c r="AT4" s="60">
        <v>45</v>
      </c>
      <c r="AU4" s="60">
        <v>46</v>
      </c>
      <c r="AV4" s="60">
        <v>47</v>
      </c>
      <c r="AW4" s="60">
        <v>48</v>
      </c>
      <c r="AX4" s="60">
        <v>49</v>
      </c>
      <c r="AY4" s="60">
        <v>50</v>
      </c>
      <c r="AZ4" s="60">
        <v>51</v>
      </c>
      <c r="BA4" s="61">
        <v>52</v>
      </c>
    </row>
    <row r="5" spans="1:63" ht="20.100000000000001" customHeight="1" x14ac:dyDescent="0.2">
      <c r="A5" s="62" t="s">
        <v>219</v>
      </c>
      <c r="B5" s="63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3"/>
      <c r="O5" s="63"/>
      <c r="P5" s="63"/>
      <c r="Q5" s="63"/>
      <c r="R5" s="65" t="s">
        <v>220</v>
      </c>
      <c r="S5" s="63" t="s">
        <v>221</v>
      </c>
      <c r="T5" s="63" t="s">
        <v>221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/>
      <c r="AR5" s="66" t="s">
        <v>220</v>
      </c>
      <c r="AS5" s="63" t="s">
        <v>221</v>
      </c>
      <c r="AT5" s="63" t="s">
        <v>221</v>
      </c>
      <c r="AU5" s="63" t="s">
        <v>221</v>
      </c>
      <c r="AV5" s="63" t="s">
        <v>221</v>
      </c>
      <c r="AW5" s="63" t="s">
        <v>221</v>
      </c>
      <c r="AX5" s="63" t="s">
        <v>221</v>
      </c>
      <c r="AY5" s="63" t="s">
        <v>221</v>
      </c>
      <c r="AZ5" s="63" t="s">
        <v>221</v>
      </c>
      <c r="BA5" s="63" t="s">
        <v>221</v>
      </c>
      <c r="BB5" s="67"/>
    </row>
    <row r="6" spans="1:63" ht="20.100000000000001" customHeight="1" x14ac:dyDescent="0.2">
      <c r="A6" s="62" t="s">
        <v>222</v>
      </c>
      <c r="B6" s="63"/>
      <c r="C6" s="63"/>
      <c r="D6" s="63"/>
      <c r="E6" s="68"/>
      <c r="F6" s="69"/>
      <c r="G6" s="63"/>
      <c r="H6" s="63"/>
      <c r="I6" s="63"/>
      <c r="J6" s="64"/>
      <c r="K6" s="63"/>
      <c r="L6" s="70"/>
      <c r="M6" s="63"/>
      <c r="O6" s="63"/>
      <c r="P6" s="63"/>
      <c r="Q6" s="63"/>
      <c r="R6" s="65" t="s">
        <v>220</v>
      </c>
      <c r="S6" s="63" t="s">
        <v>221</v>
      </c>
      <c r="T6" s="63" t="s">
        <v>221</v>
      </c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9">
        <v>0</v>
      </c>
      <c r="AM6" s="69">
        <v>0</v>
      </c>
      <c r="AN6" s="69">
        <v>0</v>
      </c>
      <c r="AO6" s="71">
        <v>0</v>
      </c>
      <c r="AP6" s="69">
        <v>0</v>
      </c>
      <c r="AQ6" s="69">
        <v>0</v>
      </c>
      <c r="AR6" s="66" t="s">
        <v>220</v>
      </c>
      <c r="AS6" s="63" t="s">
        <v>221</v>
      </c>
      <c r="AT6" s="63" t="s">
        <v>221</v>
      </c>
      <c r="AU6" s="63" t="s">
        <v>221</v>
      </c>
      <c r="AV6" s="63" t="s">
        <v>221</v>
      </c>
      <c r="AW6" s="63" t="s">
        <v>221</v>
      </c>
      <c r="AX6" s="63" t="s">
        <v>221</v>
      </c>
      <c r="AY6" s="63" t="s">
        <v>221</v>
      </c>
      <c r="AZ6" s="63" t="s">
        <v>221</v>
      </c>
      <c r="BA6" s="63" t="s">
        <v>221</v>
      </c>
      <c r="BB6" s="67"/>
      <c r="BC6" s="72"/>
      <c r="BD6" s="72"/>
      <c r="BE6" s="67"/>
      <c r="BF6" s="72"/>
      <c r="BG6" s="72"/>
      <c r="BH6" s="67"/>
      <c r="BI6" s="72"/>
      <c r="BJ6" s="72"/>
      <c r="BK6" s="67"/>
    </row>
    <row r="7" spans="1:63" ht="20.100000000000001" customHeight="1" x14ac:dyDescent="0.2">
      <c r="A7" s="62" t="s">
        <v>223</v>
      </c>
      <c r="B7" s="68"/>
      <c r="C7" s="63">
        <v>0</v>
      </c>
      <c r="D7" s="63">
        <v>0</v>
      </c>
      <c r="E7" s="63">
        <v>0</v>
      </c>
      <c r="F7" s="69"/>
      <c r="G7" s="69"/>
      <c r="H7" s="63"/>
      <c r="I7" s="63"/>
      <c r="J7" s="69"/>
      <c r="K7" s="63"/>
      <c r="L7" s="69"/>
      <c r="M7" s="69"/>
      <c r="N7" s="63"/>
      <c r="O7" s="69"/>
      <c r="P7" s="71"/>
      <c r="Q7" s="69"/>
      <c r="R7" s="65" t="s">
        <v>220</v>
      </c>
      <c r="S7" s="63" t="s">
        <v>221</v>
      </c>
      <c r="T7" s="63" t="s">
        <v>221</v>
      </c>
      <c r="U7" s="63"/>
      <c r="V7" s="63"/>
      <c r="W7" s="63"/>
      <c r="X7" s="69"/>
      <c r="Y7" s="69"/>
      <c r="Z7" s="63"/>
      <c r="AA7" s="63"/>
      <c r="AB7" s="63"/>
      <c r="AC7" s="63"/>
      <c r="AD7" s="63"/>
      <c r="AE7" s="69"/>
      <c r="AF7" s="69"/>
      <c r="AG7" s="73"/>
      <c r="AH7" s="63"/>
      <c r="AI7" s="63"/>
      <c r="AJ7" s="65" t="s">
        <v>220</v>
      </c>
      <c r="AK7" s="63">
        <v>8</v>
      </c>
      <c r="AL7" s="69">
        <v>8</v>
      </c>
      <c r="AM7" s="74">
        <v>8</v>
      </c>
      <c r="AN7" s="74">
        <v>8</v>
      </c>
      <c r="AO7" s="73">
        <v>8</v>
      </c>
      <c r="AP7" s="69">
        <v>8</v>
      </c>
      <c r="AQ7" s="69">
        <v>8</v>
      </c>
      <c r="AR7" s="69">
        <v>8</v>
      </c>
      <c r="AS7" s="63">
        <v>8</v>
      </c>
      <c r="AT7" s="63" t="s">
        <v>221</v>
      </c>
      <c r="AU7" s="63" t="s">
        <v>221</v>
      </c>
      <c r="AV7" s="63" t="s">
        <v>221</v>
      </c>
      <c r="AW7" s="63" t="s">
        <v>221</v>
      </c>
      <c r="AX7" s="63" t="s">
        <v>221</v>
      </c>
      <c r="AY7" s="63" t="s">
        <v>221</v>
      </c>
      <c r="AZ7" s="63" t="s">
        <v>221</v>
      </c>
      <c r="BA7" s="63" t="s">
        <v>221</v>
      </c>
      <c r="BB7" s="67"/>
      <c r="BC7" s="72"/>
      <c r="BD7" s="72"/>
      <c r="BE7" s="67"/>
      <c r="BF7" s="72"/>
      <c r="BG7" s="72"/>
      <c r="BH7" s="67"/>
      <c r="BI7" s="72"/>
      <c r="BJ7" s="72"/>
      <c r="BK7" s="67"/>
    </row>
    <row r="8" spans="1:63" ht="20.100000000000001" customHeight="1" x14ac:dyDescent="0.2">
      <c r="A8" s="62" t="s">
        <v>224</v>
      </c>
      <c r="B8" s="63"/>
      <c r="C8" s="69"/>
      <c r="D8" s="69"/>
      <c r="E8" s="69" t="s">
        <v>36</v>
      </c>
      <c r="F8" s="63"/>
      <c r="G8" s="63">
        <v>0</v>
      </c>
      <c r="H8" s="63">
        <v>0</v>
      </c>
      <c r="I8" s="63"/>
      <c r="J8" s="63"/>
      <c r="K8" s="63"/>
      <c r="L8" s="63"/>
      <c r="M8" s="63"/>
      <c r="N8" s="73"/>
      <c r="O8" s="75"/>
      <c r="P8" s="69">
        <v>8</v>
      </c>
      <c r="Q8" s="63">
        <v>8</v>
      </c>
      <c r="R8" s="66" t="s">
        <v>220</v>
      </c>
      <c r="S8" s="63" t="s">
        <v>221</v>
      </c>
      <c r="T8" s="63" t="s">
        <v>221</v>
      </c>
      <c r="U8" s="76">
        <v>0</v>
      </c>
      <c r="V8" s="76"/>
      <c r="W8" s="77"/>
      <c r="X8" s="77"/>
      <c r="Y8" s="76"/>
      <c r="Z8" s="76"/>
      <c r="AA8" s="76"/>
      <c r="AB8" s="78"/>
      <c r="AC8" s="78"/>
      <c r="AD8" s="76"/>
      <c r="AE8" s="76"/>
      <c r="AF8" s="77"/>
      <c r="AG8" s="79">
        <v>8</v>
      </c>
      <c r="AH8" s="76">
        <v>8</v>
      </c>
      <c r="AI8" s="63" t="s">
        <v>225</v>
      </c>
      <c r="AJ8" s="63" t="s">
        <v>225</v>
      </c>
      <c r="AK8" s="63" t="s">
        <v>225</v>
      </c>
      <c r="AL8" s="63" t="s">
        <v>225</v>
      </c>
      <c r="AM8" s="63" t="s">
        <v>226</v>
      </c>
      <c r="AN8" s="63" t="s">
        <v>226</v>
      </c>
      <c r="AO8" s="63" t="s">
        <v>226</v>
      </c>
      <c r="AP8" s="63" t="s">
        <v>226</v>
      </c>
      <c r="AQ8" s="63" t="s">
        <v>226</v>
      </c>
      <c r="AR8" s="63" t="s">
        <v>226</v>
      </c>
      <c r="AS8" s="63" t="s">
        <v>145</v>
      </c>
      <c r="AT8" s="63" t="s">
        <v>145</v>
      </c>
      <c r="AU8" s="63" t="s">
        <v>145</v>
      </c>
      <c r="AV8" s="63" t="s">
        <v>145</v>
      </c>
      <c r="AW8" s="63" t="s">
        <v>145</v>
      </c>
      <c r="AX8" s="63" t="s">
        <v>145</v>
      </c>
      <c r="AY8" s="63" t="s">
        <v>145</v>
      </c>
      <c r="AZ8" s="63" t="s">
        <v>145</v>
      </c>
      <c r="BA8" s="63" t="s">
        <v>145</v>
      </c>
      <c r="BB8" s="67"/>
      <c r="BC8" s="72"/>
      <c r="BD8" s="72"/>
      <c r="BE8" s="67"/>
      <c r="BF8" s="72"/>
      <c r="BG8" s="72"/>
      <c r="BH8" s="67"/>
      <c r="BI8" s="72"/>
      <c r="BJ8" s="72"/>
      <c r="BK8" s="67"/>
    </row>
    <row r="9" spans="1:63" ht="15" customHeight="1" x14ac:dyDescent="0.2">
      <c r="A9" s="67"/>
      <c r="B9" s="67"/>
      <c r="BB9" s="67"/>
      <c r="BC9" s="72"/>
      <c r="BD9" s="72"/>
      <c r="BE9" s="67"/>
      <c r="BF9" s="72"/>
      <c r="BG9" s="72"/>
      <c r="BH9" s="67"/>
      <c r="BI9" s="72"/>
      <c r="BJ9" s="72"/>
      <c r="BK9" s="67"/>
    </row>
    <row r="10" spans="1:63" ht="12.7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1"/>
      <c r="BB10" s="80"/>
      <c r="BC10" s="81"/>
      <c r="BD10" s="81"/>
      <c r="BE10" s="80"/>
      <c r="BF10" s="81"/>
      <c r="BG10" s="81"/>
      <c r="BH10" s="80"/>
      <c r="BI10" s="81"/>
      <c r="BJ10" s="81"/>
      <c r="BK10" s="80"/>
    </row>
    <row r="11" spans="1:63" ht="13.5" customHeight="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</row>
    <row r="12" spans="1:63" ht="26.25" customHeight="1" x14ac:dyDescent="0.2">
      <c r="A12" s="673" t="s">
        <v>227</v>
      </c>
      <c r="B12" s="673"/>
      <c r="C12" s="673"/>
      <c r="D12" s="673"/>
      <c r="E12" s="673"/>
      <c r="F12" s="673"/>
      <c r="G12" s="57"/>
      <c r="H12" s="674" t="s">
        <v>228</v>
      </c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80"/>
      <c r="X12" s="80"/>
      <c r="Y12" s="57" t="s">
        <v>229</v>
      </c>
      <c r="Z12" s="674" t="s">
        <v>230</v>
      </c>
      <c r="AA12" s="675"/>
      <c r="AB12" s="675"/>
      <c r="AC12" s="675"/>
      <c r="AD12" s="675"/>
      <c r="AE12" s="675"/>
      <c r="AF12" s="675"/>
      <c r="AG12" s="80"/>
      <c r="AH12" s="80"/>
      <c r="AI12" s="80"/>
      <c r="AJ12" s="80"/>
      <c r="AK12" s="80"/>
      <c r="AL12" s="80"/>
      <c r="AM12" s="80"/>
      <c r="AN12" s="80"/>
      <c r="AO12" s="84"/>
      <c r="AP12" s="80"/>
      <c r="AQ12" s="80"/>
      <c r="AR12" s="57" t="s">
        <v>226</v>
      </c>
      <c r="AS12" s="676" t="s">
        <v>231</v>
      </c>
      <c r="AT12" s="676"/>
      <c r="AU12" s="676"/>
      <c r="AV12" s="676"/>
      <c r="AW12" s="676"/>
      <c r="AX12" s="676"/>
      <c r="AY12" s="676"/>
      <c r="AZ12" s="676"/>
      <c r="BA12" s="676"/>
      <c r="BB12" s="676"/>
      <c r="BC12" s="676"/>
      <c r="BD12" s="676"/>
      <c r="BE12" s="676"/>
      <c r="BF12" s="676"/>
      <c r="BG12" s="676"/>
      <c r="BH12" s="676"/>
      <c r="BI12" s="676"/>
      <c r="BJ12" s="676"/>
      <c r="BK12" s="676"/>
    </row>
    <row r="13" spans="1:63" ht="13.5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4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80"/>
      <c r="BC13" s="81"/>
      <c r="BD13" s="81"/>
      <c r="BE13" s="80"/>
      <c r="BF13" s="81"/>
      <c r="BG13" s="81"/>
      <c r="BH13" s="80"/>
      <c r="BI13" s="81"/>
      <c r="BJ13" s="81"/>
      <c r="BK13" s="80"/>
    </row>
    <row r="14" spans="1:63" ht="27.75" customHeight="1" x14ac:dyDescent="0.2">
      <c r="A14" s="80"/>
      <c r="B14" s="80"/>
      <c r="C14" s="80"/>
      <c r="D14" s="80"/>
      <c r="E14" s="80"/>
      <c r="F14" s="80"/>
      <c r="G14" s="57" t="s">
        <v>220</v>
      </c>
      <c r="H14" s="672" t="s">
        <v>232</v>
      </c>
      <c r="I14" s="672"/>
      <c r="J14" s="672"/>
      <c r="K14" s="672"/>
      <c r="L14" s="672"/>
      <c r="M14" s="672"/>
      <c r="N14" s="672"/>
      <c r="O14" s="672"/>
      <c r="P14" s="672"/>
      <c r="Q14" s="672"/>
      <c r="R14" s="80"/>
      <c r="S14" s="80"/>
      <c r="T14" s="80"/>
      <c r="U14" s="81"/>
      <c r="V14" s="80"/>
      <c r="W14" s="80"/>
      <c r="X14" s="80"/>
      <c r="Y14" s="57" t="s">
        <v>233</v>
      </c>
      <c r="Z14" s="674" t="s">
        <v>234</v>
      </c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80"/>
      <c r="AR14" s="57" t="s">
        <v>223</v>
      </c>
      <c r="AS14" s="677" t="s">
        <v>235</v>
      </c>
      <c r="AT14" s="678"/>
      <c r="AU14" s="678"/>
      <c r="AV14" s="678"/>
      <c r="AW14" s="678"/>
      <c r="AX14" s="678"/>
      <c r="AY14" s="678"/>
      <c r="AZ14" s="678"/>
      <c r="BA14" s="678"/>
      <c r="BB14" s="678"/>
      <c r="BC14" s="678"/>
      <c r="BD14" s="678"/>
      <c r="BE14" s="678"/>
      <c r="BF14" s="81"/>
      <c r="BG14" s="81"/>
      <c r="BH14" s="80"/>
      <c r="BI14" s="81"/>
      <c r="BJ14" s="81"/>
      <c r="BK14" s="80"/>
    </row>
    <row r="15" spans="1:63" ht="13.5" customHeigh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  <c r="BB15" s="80"/>
      <c r="BC15" s="81"/>
      <c r="BD15" s="81"/>
      <c r="BE15" s="80"/>
      <c r="BF15" s="81"/>
      <c r="BG15" s="81"/>
      <c r="BH15" s="80"/>
      <c r="BI15" s="81"/>
      <c r="BJ15" s="81"/>
      <c r="BK15" s="80"/>
    </row>
    <row r="16" spans="1:63" ht="25.5" customHeight="1" x14ac:dyDescent="0.2">
      <c r="A16" s="80"/>
      <c r="B16" s="80"/>
      <c r="C16" s="80"/>
      <c r="D16" s="80"/>
      <c r="E16" s="80"/>
      <c r="F16" s="80"/>
      <c r="G16" s="57" t="s">
        <v>221</v>
      </c>
      <c r="H16" s="672" t="s">
        <v>236</v>
      </c>
      <c r="I16" s="672"/>
      <c r="J16" s="672"/>
      <c r="K16" s="672"/>
      <c r="L16" s="672"/>
      <c r="M16" s="672"/>
      <c r="N16" s="672"/>
      <c r="O16" s="672"/>
      <c r="P16" s="672"/>
      <c r="Q16" s="672"/>
      <c r="R16" s="80"/>
      <c r="S16" s="80"/>
      <c r="T16" s="80"/>
      <c r="U16" s="81"/>
      <c r="V16" s="80"/>
      <c r="W16" s="80"/>
      <c r="X16" s="80"/>
      <c r="Y16" s="57" t="s">
        <v>225</v>
      </c>
      <c r="Z16" s="672" t="s">
        <v>237</v>
      </c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80"/>
      <c r="AR16" s="57" t="s">
        <v>145</v>
      </c>
      <c r="AS16" s="672" t="s">
        <v>238</v>
      </c>
      <c r="AT16" s="672"/>
      <c r="AU16" s="672"/>
      <c r="AV16" s="672"/>
      <c r="AW16" s="672"/>
      <c r="AX16" s="672"/>
      <c r="AY16" s="672"/>
      <c r="AZ16" s="672"/>
      <c r="BA16" s="672"/>
      <c r="BB16" s="80"/>
      <c r="BC16" s="81"/>
      <c r="BD16" s="81"/>
      <c r="BE16" s="80"/>
      <c r="BF16" s="81"/>
      <c r="BG16" s="81"/>
      <c r="BH16" s="80"/>
      <c r="BI16" s="81"/>
      <c r="BJ16" s="81"/>
      <c r="BK16" s="80"/>
    </row>
  </sheetData>
  <mergeCells count="33">
    <mergeCell ref="A12:F12"/>
    <mergeCell ref="H12:V12"/>
    <mergeCell ref="Z12:AF12"/>
    <mergeCell ref="AS12:BK12"/>
    <mergeCell ref="H14:Q14"/>
    <mergeCell ref="Z14:AP14"/>
    <mergeCell ref="AS14:BE14"/>
    <mergeCell ref="AG2:AI2"/>
    <mergeCell ref="H16:Q16"/>
    <mergeCell ref="Z16:AP16"/>
    <mergeCell ref="AS16:BA16"/>
    <mergeCell ref="AX2:BA2"/>
    <mergeCell ref="AJ2:AJ3"/>
    <mergeCell ref="AK2:AN2"/>
    <mergeCell ref="AO2:AR2"/>
    <mergeCell ref="AS2:AS3"/>
    <mergeCell ref="AT2:AV2"/>
    <mergeCell ref="A1:BA1"/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AW2:AW3"/>
    <mergeCell ref="W2:W3"/>
    <mergeCell ref="X2:Z2"/>
    <mergeCell ref="AA2:AA3"/>
    <mergeCell ref="AB2:AE2"/>
    <mergeCell ref="AF2:AF3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:Y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9" sqref="E9"/>
    </sheetView>
  </sheetViews>
  <sheetFormatPr defaultColWidth="12.5703125" defaultRowHeight="14.25" customHeight="1" x14ac:dyDescent="0.15"/>
  <cols>
    <col min="1" max="1" width="0.42578125" style="109" customWidth="1"/>
    <col min="2" max="2" width="5.7109375" style="109" customWidth="1"/>
    <col min="3" max="3" width="133" style="109" customWidth="1"/>
    <col min="4" max="16384" width="12.5703125" style="109"/>
  </cols>
  <sheetData>
    <row r="1" spans="1:3" ht="31.5" customHeight="1" thickBot="1" x14ac:dyDescent="0.2">
      <c r="B1" s="679" t="s">
        <v>249</v>
      </c>
      <c r="C1" s="679"/>
    </row>
    <row r="2" spans="1:3" ht="22.5" customHeight="1" x14ac:dyDescent="0.15">
      <c r="A2" s="110"/>
      <c r="B2" s="111" t="s">
        <v>250</v>
      </c>
      <c r="C2" s="112" t="s">
        <v>251</v>
      </c>
    </row>
    <row r="3" spans="1:3" ht="12.95" customHeight="1" x14ac:dyDescent="0.15">
      <c r="A3" s="110"/>
      <c r="B3" s="113"/>
      <c r="C3" s="114" t="s">
        <v>252</v>
      </c>
    </row>
    <row r="4" spans="1:3" ht="12.95" customHeight="1" x14ac:dyDescent="0.15">
      <c r="A4" s="110"/>
      <c r="B4" s="113" t="s">
        <v>253</v>
      </c>
      <c r="C4" s="115" t="s">
        <v>254</v>
      </c>
    </row>
    <row r="5" spans="1:3" ht="12.95" customHeight="1" x14ac:dyDescent="0.15">
      <c r="A5" s="110"/>
      <c r="B5" s="113" t="s">
        <v>255</v>
      </c>
      <c r="C5" s="115" t="s">
        <v>256</v>
      </c>
    </row>
    <row r="6" spans="1:3" ht="12.95" customHeight="1" x14ac:dyDescent="0.15">
      <c r="A6" s="110"/>
      <c r="B6" s="113" t="s">
        <v>257</v>
      </c>
      <c r="C6" s="115" t="s">
        <v>258</v>
      </c>
    </row>
    <row r="7" spans="1:3" ht="12.95" customHeight="1" x14ac:dyDescent="0.15">
      <c r="A7" s="110"/>
      <c r="B7" s="113" t="s">
        <v>259</v>
      </c>
      <c r="C7" s="115" t="s">
        <v>260</v>
      </c>
    </row>
    <row r="8" spans="1:3" ht="12.95" customHeight="1" x14ac:dyDescent="0.15">
      <c r="A8" s="110"/>
      <c r="B8" s="113" t="s">
        <v>261</v>
      </c>
      <c r="C8" s="115" t="s">
        <v>262</v>
      </c>
    </row>
    <row r="9" spans="1:3" ht="12.95" customHeight="1" x14ac:dyDescent="0.25">
      <c r="A9" s="110"/>
      <c r="B9" s="113" t="s">
        <v>263</v>
      </c>
      <c r="C9" s="116" t="s">
        <v>264</v>
      </c>
    </row>
    <row r="10" spans="1:3" ht="12.95" customHeight="1" x14ac:dyDescent="0.15">
      <c r="A10" s="110"/>
      <c r="B10" s="113" t="s">
        <v>265</v>
      </c>
      <c r="C10" s="115" t="s">
        <v>266</v>
      </c>
    </row>
    <row r="11" spans="1:3" ht="12.95" customHeight="1" x14ac:dyDescent="0.15">
      <c r="A11" s="110"/>
      <c r="B11" s="113" t="s">
        <v>233</v>
      </c>
      <c r="C11" s="115" t="s">
        <v>267</v>
      </c>
    </row>
    <row r="12" spans="1:3" ht="12.95" customHeight="1" x14ac:dyDescent="0.25">
      <c r="A12" s="110"/>
      <c r="B12" s="113">
        <v>9</v>
      </c>
      <c r="C12" s="116" t="s">
        <v>268</v>
      </c>
    </row>
    <row r="13" spans="1:3" ht="12.95" customHeight="1" x14ac:dyDescent="0.15">
      <c r="A13" s="110"/>
      <c r="B13" s="113">
        <v>10</v>
      </c>
      <c r="C13" s="115" t="s">
        <v>269</v>
      </c>
    </row>
    <row r="14" spans="1:3" ht="12.95" customHeight="1" x14ac:dyDescent="0.15">
      <c r="A14" s="110"/>
      <c r="B14" s="113">
        <v>11</v>
      </c>
      <c r="C14" s="115" t="s">
        <v>270</v>
      </c>
    </row>
    <row r="15" spans="1:3" ht="12.95" customHeight="1" x14ac:dyDescent="0.15">
      <c r="A15" s="110"/>
      <c r="B15" s="113">
        <v>12</v>
      </c>
      <c r="C15" s="115" t="s">
        <v>271</v>
      </c>
    </row>
    <row r="16" spans="1:3" ht="12.95" customHeight="1" x14ac:dyDescent="0.15">
      <c r="A16" s="110"/>
      <c r="B16" s="113">
        <v>13</v>
      </c>
      <c r="C16" s="115" t="s">
        <v>272</v>
      </c>
    </row>
    <row r="17" spans="1:3" ht="12.95" customHeight="1" x14ac:dyDescent="0.15">
      <c r="A17" s="110"/>
      <c r="B17" s="113">
        <v>14</v>
      </c>
      <c r="C17" s="115" t="s">
        <v>273</v>
      </c>
    </row>
    <row r="18" spans="1:3" ht="12.95" customHeight="1" x14ac:dyDescent="0.15">
      <c r="A18" s="110"/>
      <c r="B18" s="113">
        <v>15</v>
      </c>
      <c r="C18" s="117" t="s">
        <v>274</v>
      </c>
    </row>
    <row r="19" spans="1:3" ht="12.95" customHeight="1" x14ac:dyDescent="0.15">
      <c r="A19" s="110"/>
      <c r="B19" s="113">
        <v>16</v>
      </c>
      <c r="C19" s="115" t="s">
        <v>275</v>
      </c>
    </row>
    <row r="20" spans="1:3" ht="12.95" customHeight="1" x14ac:dyDescent="0.15">
      <c r="A20" s="110"/>
      <c r="B20" s="113">
        <v>17</v>
      </c>
      <c r="C20" s="115" t="s">
        <v>276</v>
      </c>
    </row>
    <row r="21" spans="1:3" ht="12.95" customHeight="1" x14ac:dyDescent="0.15">
      <c r="A21" s="110"/>
      <c r="B21" s="113">
        <v>18</v>
      </c>
      <c r="C21" s="115" t="s">
        <v>277</v>
      </c>
    </row>
    <row r="22" spans="1:3" ht="12.95" customHeight="1" x14ac:dyDescent="0.15">
      <c r="A22" s="110"/>
      <c r="B22" s="113">
        <v>19</v>
      </c>
      <c r="C22" s="115" t="s">
        <v>278</v>
      </c>
    </row>
    <row r="23" spans="1:3" ht="12.95" customHeight="1" x14ac:dyDescent="0.15">
      <c r="A23" s="110"/>
      <c r="B23" s="113"/>
      <c r="C23" s="114" t="s">
        <v>279</v>
      </c>
    </row>
    <row r="24" spans="1:3" ht="12.95" customHeight="1" x14ac:dyDescent="0.15">
      <c r="A24" s="110"/>
      <c r="B24" s="113">
        <v>1</v>
      </c>
      <c r="C24" s="115" t="s">
        <v>280</v>
      </c>
    </row>
    <row r="25" spans="1:3" ht="12.95" customHeight="1" x14ac:dyDescent="0.15">
      <c r="A25" s="110"/>
      <c r="B25" s="113">
        <v>2</v>
      </c>
      <c r="C25" s="115" t="s">
        <v>281</v>
      </c>
    </row>
    <row r="26" spans="1:3" ht="12.95" customHeight="1" x14ac:dyDescent="0.25">
      <c r="A26" s="110"/>
      <c r="B26" s="113">
        <v>3</v>
      </c>
      <c r="C26" s="116" t="s">
        <v>262</v>
      </c>
    </row>
    <row r="27" spans="1:3" ht="12.95" customHeight="1" x14ac:dyDescent="0.15">
      <c r="A27" s="110"/>
      <c r="B27" s="113">
        <v>4</v>
      </c>
      <c r="C27" s="115" t="s">
        <v>282</v>
      </c>
    </row>
    <row r="28" spans="1:3" ht="12.95" customHeight="1" x14ac:dyDescent="0.15">
      <c r="A28" s="110"/>
      <c r="B28" s="113">
        <v>5</v>
      </c>
      <c r="C28" s="115" t="s">
        <v>283</v>
      </c>
    </row>
    <row r="29" spans="1:3" ht="15" x14ac:dyDescent="0.15">
      <c r="A29" s="110"/>
      <c r="B29" s="113">
        <v>6</v>
      </c>
      <c r="C29" s="115" t="s">
        <v>284</v>
      </c>
    </row>
    <row r="30" spans="1:3" ht="12.95" customHeight="1" x14ac:dyDescent="0.15">
      <c r="A30" s="110"/>
      <c r="B30" s="113">
        <v>7</v>
      </c>
      <c r="C30" s="115" t="s">
        <v>285</v>
      </c>
    </row>
    <row r="31" spans="1:3" ht="18" customHeight="1" thickBot="1" x14ac:dyDescent="0.2">
      <c r="A31" s="110"/>
      <c r="B31" s="118">
        <v>8</v>
      </c>
      <c r="C31" s="119" t="s">
        <v>286</v>
      </c>
    </row>
    <row r="32" spans="1:3" ht="12.95" customHeight="1" x14ac:dyDescent="0.15">
      <c r="A32" s="110"/>
    </row>
    <row r="33" spans="1:3" ht="12.95" customHeight="1" x14ac:dyDescent="0.15">
      <c r="A33" s="110"/>
    </row>
    <row r="34" spans="1:3" ht="12.95" customHeight="1" x14ac:dyDescent="0.25">
      <c r="A34" s="120"/>
    </row>
    <row r="35" spans="1:3" ht="12.95" customHeight="1" x14ac:dyDescent="0.25">
      <c r="A35" s="120"/>
      <c r="C35" s="121"/>
    </row>
    <row r="36" spans="1:3" ht="12.95" customHeight="1" x14ac:dyDescent="0.25">
      <c r="A36" s="120"/>
    </row>
    <row r="37" spans="1:3" ht="30" customHeight="1" x14ac:dyDescent="0.25">
      <c r="A37" s="120"/>
    </row>
    <row r="38" spans="1:3" ht="15.75" customHeight="1" x14ac:dyDescent="0.15">
      <c r="A38" s="110"/>
    </row>
  </sheetData>
  <mergeCells count="1">
    <mergeCell ref="B1:C1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ignoredErrors>
    <ignoredError sqref="B4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Сводные данные по бюджету време</vt:lpstr>
      <vt:lpstr>С_ 19-23сокр Чернуха_Гоцына </vt:lpstr>
      <vt:lpstr>календар.уч. график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2020-07-22T21:37:55Z</cp:lastPrinted>
  <dcterms:created xsi:type="dcterms:W3CDTF">2019-10-11T14:10:47Z</dcterms:created>
  <dcterms:modified xsi:type="dcterms:W3CDTF">2021-09-06T13:39:41Z</dcterms:modified>
</cp:coreProperties>
</file>